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<sst xmlns="http://schemas.openxmlformats.org/spreadsheetml/2006/main" count="2218" uniqueCount="710">
  <si>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</si>
  <si>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</si>
  <si>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</si>
  <si>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</si>
  <si>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</si>
  <si>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</si>
  <si>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</si>
  <si>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</si>
  <si>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</si>
  <si>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</si>
  <si>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</si>
  <si>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</si>
  <si>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</si>
  <si>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</si>
  <si>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</si>
  <si>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</si>
  <si>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</si>
  <si>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</si>
  <si>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</si>
  <si>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</si>
  <si>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</si>
  <si>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</si>
  <si>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</si>
  <si>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</si>
  <si>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</si>
  <si>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</si>
  <si>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</si>
  <si>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</si>
  <si>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</si>
  <si>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</si>
  <si>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</si>
  <si>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</si>
  <si>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</si>
  <si>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</si>
  <si>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</si>
  <si>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</si>
  <si>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</si>
  <si>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</si>
  <si>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</si>
  <si>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</si>
  <si>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</si>
  <si>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</si>
  <si>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</si>
  <si>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</si>
  <si>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</si>
  <si>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105064</t>
  </si>
  <si>
    <t>云南农业职业技术学院</t>
  </si>
  <si>
    <t>105064001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</si>
  <si>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</si>
  <si>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</si>
  <si>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</si>
  <si>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</si>
  <si>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</si>
  <si>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</si>
  <si>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</si>
  <si>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</si>
  <si>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</si>
  <si>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</si>
  <si>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</si>
  <si>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</si>
  <si>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</si>
  <si>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205</t>
  </si>
  <si>
    <t>教育支出</t>
  </si>
  <si>
    <t>20503</t>
  </si>
  <si>
    <t>职业教育</t>
  </si>
  <si>
    <t>2050305</t>
  </si>
  <si>
    <t>高等职业教育</t>
  </si>
  <si>
    <t>206</t>
  </si>
  <si>
    <t>科学技术支出</t>
  </si>
  <si>
    <t>20609</t>
  </si>
  <si>
    <t>科技重大项目</t>
  </si>
  <si>
    <t>2060902</t>
  </si>
  <si>
    <t>重点研发计划</t>
  </si>
  <si>
    <t>20699</t>
  </si>
  <si>
    <t>其他科学技术支出</t>
  </si>
  <si>
    <t>2069999</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</si>
  <si>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</si>
  <si>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</si>
  <si>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</si>
  <si>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</si>
  <si>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</si>
  <si>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</si>
  <si>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</si>
  <si>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</si>
  <si>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</si>
  <si>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</si>
  <si>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</si>
  <si>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</si>
  <si>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</si>
  <si>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</si>
  <si>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</si>
  <si>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</si>
  <si>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</si>
  <si>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</si>
  <si>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</si>
  <si>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</si>
  <si>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</si>
  <si>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</si>
  <si>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</si>
  <si>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</si>
  <si>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</si>
  <si>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2130106</t>
  </si>
  <si>
    <t>科技转化与推广服务</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</si>
  <si>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</si>
  <si>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</si>
  <si>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</si>
  <si>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</si>
  <si>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</si>
  <si>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</si>
  <si>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</si>
  <si>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</si>
  <si>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</si>
  <si>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</si>
  <si>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</si>
  <si>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</si>
  <si>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</si>
  <si>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</si>
  <si>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</si>
  <si>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</si>
  <si>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</si>
  <si>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</si>
  <si>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</si>
  <si>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</si>
  <si>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</si>
  <si>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</si>
  <si>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</si>
  <si>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</si>
  <si>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</si>
  <si>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</si>
  <si>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</si>
  <si>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</si>
  <si>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</si>
  <si>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</si>
  <si>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</si>
  <si>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</si>
  <si>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</si>
  <si>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</si>
  <si>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</si>
  <si>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</si>
  <si>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</si>
  <si>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</si>
  <si>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</si>
  <si>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</si>
  <si>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</si>
  <si>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</si>
  <si>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</si>
  <si>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</si>
  <si>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</si>
  <si>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</si>
  <si>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</si>
  <si>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</si>
  <si>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</si>
  <si>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</si>
  <si>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</si>
  <si>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</si>
  <si>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</si>
  <si>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</si>
  <si>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</si>
  <si>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530000210000000025590</t>
  </si>
  <si>
    <t>事业人员支出工资</t>
  </si>
  <si>
    <t>30101</t>
  </si>
  <si>
    <t>基本工资</t>
  </si>
  <si>
    <t>30102</t>
  </si>
  <si>
    <t>津贴补贴</t>
  </si>
  <si>
    <t>30103</t>
  </si>
  <si>
    <t>奖金</t>
  </si>
  <si>
    <t>30107</t>
  </si>
  <si>
    <t>绩效工资</t>
  </si>
  <si>
    <t>530000210000000025591</t>
  </si>
  <si>
    <t>社会保障缴费</t>
  </si>
  <si>
    <t>30108</t>
  </si>
  <si>
    <t>机关事业单位基本养老保险缴费</t>
  </si>
  <si>
    <t>30112</t>
  </si>
  <si>
    <t>其他社会保障缴费</t>
  </si>
  <si>
    <t>30110</t>
  </si>
  <si>
    <t>职工基本医疗保险缴费</t>
  </si>
  <si>
    <t>30307</t>
  </si>
  <si>
    <t>医疗费补助</t>
  </si>
  <si>
    <t>30111</t>
  </si>
  <si>
    <t>公务员医疗补助缴费</t>
  </si>
  <si>
    <t>530000210000000025592</t>
  </si>
  <si>
    <t>社会保障缴费（职业年金单位缴费）</t>
  </si>
  <si>
    <t>30109</t>
  </si>
  <si>
    <t>职业年金缴费</t>
  </si>
  <si>
    <t>530000210000000025593</t>
  </si>
  <si>
    <t>30113</t>
  </si>
  <si>
    <t>530000210000000025594</t>
  </si>
  <si>
    <t>对个人和家庭的补助</t>
  </si>
  <si>
    <t>30305</t>
  </si>
  <si>
    <t>生活补助</t>
  </si>
  <si>
    <t>30399</t>
  </si>
  <si>
    <t>其他对个人和家庭的补助</t>
  </si>
  <si>
    <t>530000210000000025595</t>
  </si>
  <si>
    <t>其他工资福利支出</t>
  </si>
  <si>
    <t>30199</t>
  </si>
  <si>
    <t>530000210000000025596</t>
  </si>
  <si>
    <t>公车购置及运维费</t>
  </si>
  <si>
    <t>30231</t>
  </si>
  <si>
    <t>公务用车运行维护费</t>
  </si>
  <si>
    <t>530000210000000025598</t>
  </si>
  <si>
    <t>30217</t>
  </si>
  <si>
    <t>530000210000000025600</t>
  </si>
  <si>
    <t>工会经费</t>
  </si>
  <si>
    <t>30228</t>
  </si>
  <si>
    <t>530000210000000025601</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</si>
  <si>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</si>
  <si>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</si>
  <si>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</si>
  <si>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</si>
  <si>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</si>
  <si>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</si>
  <si>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</si>
  <si>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</si>
  <si>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</si>
  <si>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</si>
  <si>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</si>
  <si>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</si>
  <si>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</si>
  <si>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</si>
  <si>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</si>
  <si>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</si>
  <si>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</si>
  <si>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</si>
  <si>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</si>
  <si>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</si>
  <si>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</si>
  <si>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</si>
  <si>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</si>
  <si>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30218</t>
  </si>
  <si>
    <t>专用材料费</t>
  </si>
  <si>
    <t>30225</t>
  </si>
  <si>
    <t>专用燃料费</t>
  </si>
  <si>
    <t>30226</t>
  </si>
  <si>
    <t>劳务费</t>
  </si>
  <si>
    <t>30227</t>
  </si>
  <si>
    <t>委托业务费</t>
  </si>
  <si>
    <t>30229</t>
  </si>
  <si>
    <t>福利费</t>
  </si>
  <si>
    <t>30239</t>
  </si>
  <si>
    <t>其他交通费用</t>
  </si>
  <si>
    <t>30240</t>
  </si>
  <si>
    <t>税金及附加费用</t>
  </si>
  <si>
    <t>30299</t>
  </si>
  <si>
    <t>其他商品和服务支出</t>
  </si>
  <si>
    <t>31002</t>
  </si>
  <si>
    <t>办公设备购置</t>
  </si>
  <si>
    <t>31003</t>
  </si>
  <si>
    <t>专用设备购置</t>
  </si>
  <si>
    <t>530000231100001075446</t>
  </si>
  <si>
    <t>其他人员支出</t>
  </si>
  <si>
    <t>预算05-1表</t>
  </si>
  <si>
    <t>2025年部门项目支出预算表</t>
  </si>
  <si>
    <t>项目分类</t>
  </si>
  <si>
    <t>项目单位</t>
  </si>
  <si>
    <t>本年拨款</t>
  </si>
  <si>
    <t>其中：本次下达</t>
  </si>
  <si>
    <t>2024年“三区”科技人才支持计划提前批资金</t>
  </si>
  <si>
    <t>事业发展类</t>
  </si>
  <si>
    <t>530000241100002418407</t>
  </si>
  <si>
    <t>2024年第二批科技合作专项资金</t>
  </si>
  <si>
    <t>530000241100002826860</t>
  </si>
  <si>
    <t>2024年第三批重点研发（农业领域）专项资金</t>
  </si>
  <si>
    <t>专项业务类</t>
  </si>
  <si>
    <t>530000241100003021162</t>
  </si>
  <si>
    <t>2024年教育高质量三年行动计划（高校毕业生就业创业）省级专项资金</t>
  </si>
  <si>
    <t>530000241100003093784</t>
  </si>
  <si>
    <t>2024年省级银龄教师补助（省本级）资金</t>
  </si>
  <si>
    <t>530000241100003280216</t>
  </si>
  <si>
    <t>高等职业教育生均省级专项资金</t>
  </si>
  <si>
    <t>530000231100001887312</t>
  </si>
  <si>
    <t>云南农业职业技术学院职业技能鉴定收费成本专项资金</t>
  </si>
  <si>
    <t>530000200000000010307</t>
  </si>
  <si>
    <t>支持学院建设发展专项资金</t>
  </si>
  <si>
    <t>530000221100000153973</t>
  </si>
  <si>
    <t>30212</t>
  </si>
  <si>
    <t>因公出国（境）费用</t>
  </si>
  <si>
    <t>30308</t>
  </si>
  <si>
    <t>助学金</t>
  </si>
  <si>
    <t>30701</t>
  </si>
  <si>
    <t>国内债务付息</t>
  </si>
  <si>
    <t>31001</t>
  </si>
  <si>
    <t>房屋建筑物购建</t>
  </si>
  <si>
    <t>31099</t>
  </si>
  <si>
    <t>其他资本性支出</t>
  </si>
  <si>
    <t>职业教育专项资金</t>
  </si>
  <si>
    <t>530000241100003251846</t>
  </si>
  <si>
    <t>中央种业发展（种牛性能测定及后裔测定）专项资金</t>
  </si>
  <si>
    <t>530000241100002425616</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</si>
  <si>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</si>
  <si>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</si>
  <si>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</si>
  <si>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</si>
  <si>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</si>
  <si>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</si>
  <si>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</si>
  <si>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</si>
  <si>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</si>
  <si>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</si>
  <si>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</si>
  <si>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</si>
  <si>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到2025年，学院整体建成省内一流、国内领先的高等职业学校；两个优势专业群达到国家高水平专业群建设水 平，辐射带动其他专业整体提质发展；依托国家推进实施乡村振兴战略、教育强国推进工程、云南自由贸易区等建设机遇，打造新型技术技能创新服务平台，率先在提质培优、人才培养能力提升、社会服务能力提升、文化传承创新能力提升、国际交流合作能力提升等国家、省级项目上形成一套具有现代农业职业教育特色的标准、模式、经验，成为引领云南职教发展、支撑云南乡村振兴、彰显“高原特色农业”的国内知名高等职业院校。到 2025年，全日制在校生规模达到16000人以上。
</t>
  </si>
  <si>
    <t>产出指标</t>
  </si>
  <si>
    <t>数量指标</t>
  </si>
  <si>
    <t>在校生培养人数</t>
  </si>
  <si>
    <t>&gt;=</t>
  </si>
  <si>
    <t>16000</t>
  </si>
  <si>
    <t>人</t>
  </si>
  <si>
    <t>定量指标</t>
  </si>
  <si>
    <t>反映全年的实际在校生人数</t>
  </si>
  <si>
    <t>双师型教师数量</t>
  </si>
  <si>
    <t>300</t>
  </si>
  <si>
    <t>反映2025年的学校双师型教师数量</t>
  </si>
  <si>
    <t>时效指标</t>
  </si>
  <si>
    <t>借款本息季度还款率</t>
  </si>
  <si>
    <t>=</t>
  </si>
  <si>
    <t>100</t>
  </si>
  <si>
    <t>%</t>
  </si>
  <si>
    <t>反映学院归还借款本息的及时性。借款本息季度还款率=季度还款金额÷应还金额</t>
  </si>
  <si>
    <t>效益指标</t>
  </si>
  <si>
    <t>社会效益</t>
  </si>
  <si>
    <t>年终毕业去向落实率</t>
  </si>
  <si>
    <t>95</t>
  </si>
  <si>
    <t>反映毕业生年终毕业去向落实情况。毕业生年终毕业去向落实率=毕业生年终毕业去向落实人数÷毕业生人数</t>
  </si>
  <si>
    <t>初次毕业去向落实率</t>
  </si>
  <si>
    <t>90</t>
  </si>
  <si>
    <t>反映毕业生初次毕业去向落实情况。毕业生初次毕业去向落实率=毕业生初次去向落实人数÷毕业生人数</t>
  </si>
  <si>
    <t>满意度指标</t>
  </si>
  <si>
    <t>服务对象满意度</t>
  </si>
  <si>
    <t>毕业生母校满意度</t>
  </si>
  <si>
    <t>反映毕业生对母校评价满意度</t>
  </si>
  <si>
    <t>　 学生教学评价满意度</t>
  </si>
  <si>
    <t>85</t>
  </si>
  <si>
    <t>反映学生对教学服务的满意度</t>
  </si>
  <si>
    <t>学生教学评价满意度</t>
  </si>
  <si>
    <t xml:space="preserve"> 1、根据《云南省人力资源和社会保障厅关于加强职业技能等级认定管理工作的通知》要求，按标准程序开展非本校学生的职业技能等级认定工作，更好发挥好我校服务社会的功能；
2、积极开展职业技能提升、等级认定工作的宣传，积极承接社会人员技能等级认定需求，认定人数≥200人，合格率≥70%，考生满体度≥85%.      </t>
  </si>
  <si>
    <t>参加评定人数</t>
  </si>
  <si>
    <t>200</t>
  </si>
  <si>
    <t>人次</t>
  </si>
  <si>
    <t>反映参加2024年度技能鉴定的培训学员人数</t>
  </si>
  <si>
    <t>经济效益</t>
  </si>
  <si>
    <t>合格证获取率</t>
  </si>
  <si>
    <t>元/人*月</t>
  </si>
  <si>
    <t>反映参加2025年度技能鉴定考核人员合格证获取情况。合格证获取率=合格证获得人员÷参加技能鉴定人数</t>
  </si>
  <si>
    <t>学员对考评员满意度</t>
  </si>
  <si>
    <t>&gt;</t>
  </si>
  <si>
    <t>调查学员对考评人员的技能、培训满意度，对考核方式满意度</t>
  </si>
  <si>
    <t>做好本部门合同制编外人员工资、社保及公积金保障，按规定落实编外人员各项待遇，支持部门正常履职。</t>
  </si>
  <si>
    <t>工资福利发放合同制编外人员人数</t>
  </si>
  <si>
    <t>27</t>
  </si>
  <si>
    <t>反映部门（单位）实际发放合同制编外人员人员数量。工资福利包括：合同制编外人员工资、社会保险、住房公积金等。</t>
  </si>
  <si>
    <t>部门运转</t>
  </si>
  <si>
    <t>正常运转</t>
  </si>
  <si>
    <t>定性指标</t>
  </si>
  <si>
    <t>反映部门（单位）运转情况。</t>
  </si>
  <si>
    <t>单位人员满意度</t>
  </si>
  <si>
    <t>反映部门（单位）人员对工资福利发放的满意程度。</t>
  </si>
  <si>
    <t>社会公众满意度</t>
  </si>
  <si>
    <t>反映社会公众对部门（单位）履职情况的满意程度。</t>
  </si>
  <si>
    <t>预算06表</t>
  </si>
  <si>
    <t>2025年部门政府性基金预算支出预算表</t>
  </si>
  <si>
    <t>政府性基金预算支出</t>
  </si>
  <si>
    <t>备注：云南农业职业技术学院2025年无政府性基金预算支出，故本表为空表。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</si>
  <si>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</si>
  <si>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</si>
  <si>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</si>
  <si>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</si>
  <si>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</si>
  <si>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</si>
  <si>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</si>
  <si>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</si>
  <si>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</si>
  <si>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</si>
  <si>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</si>
  <si>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</si>
  <si>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公务用车运行燃料费</t>
  </si>
  <si>
    <t>C23120302 车辆加油、添加燃料服务</t>
  </si>
  <si>
    <t>项</t>
  </si>
  <si>
    <t>公务用车运行维修费</t>
  </si>
  <si>
    <t>C23120301 车辆维修和保养服务</t>
  </si>
  <si>
    <t>公务用车运行保险费</t>
  </si>
  <si>
    <t>C1804010201 机动车保险服务</t>
  </si>
  <si>
    <t>A3彩色复印机</t>
  </si>
  <si>
    <t>A02021002 A3彩色打印机</t>
  </si>
  <si>
    <t>台</t>
  </si>
  <si>
    <t>办公椅</t>
  </si>
  <si>
    <t>A05010301 办公椅</t>
  </si>
  <si>
    <t>张</t>
  </si>
  <si>
    <t>办公桌</t>
  </si>
  <si>
    <t>A05010201 办公桌</t>
  </si>
  <si>
    <t>保安服务费</t>
  </si>
  <si>
    <t>C05040300 保安服务</t>
  </si>
  <si>
    <t>便携式计算机</t>
  </si>
  <si>
    <t>A02010108 便携式计算机</t>
  </si>
  <si>
    <t>交通费-租车费</t>
  </si>
  <si>
    <t>C23110300 车辆及其他运输机械租赁服务</t>
  </si>
  <si>
    <t>修缮工程费</t>
  </si>
  <si>
    <t>B08010000 房屋修缮</t>
  </si>
  <si>
    <t>批</t>
  </si>
  <si>
    <t>全校复印纸采购</t>
  </si>
  <si>
    <t>A05040101 复印纸</t>
  </si>
  <si>
    <t>2025年水电维修服务项目</t>
  </si>
  <si>
    <t>C02040000 高等教育服务</t>
  </si>
  <si>
    <t>网络内容安全巡查监测和文稿校对服务</t>
  </si>
  <si>
    <t>网络视频拍摄制作服务</t>
  </si>
  <si>
    <t>小哨校区水电维保服务项目</t>
  </si>
  <si>
    <t>云南农业职业技术学院电子设备维护服务</t>
  </si>
  <si>
    <t>云南农业职业技术学院中国教育和科研计算机网CERNET出口带宽服务</t>
  </si>
  <si>
    <t>购买学院文字处理正版软件年费</t>
  </si>
  <si>
    <t>A08060301 基础软件</t>
  </si>
  <si>
    <t>校方责任保险费</t>
  </si>
  <si>
    <t>C18049900 其他保险服务</t>
  </si>
  <si>
    <t>教学印刷费</t>
  </si>
  <si>
    <t>C2309019999 其他印刷服务</t>
  </si>
  <si>
    <t>智慧教学平台、优质课程资源运行服务费</t>
  </si>
  <si>
    <t>C16079900 其他运行维护服务</t>
  </si>
  <si>
    <t>宣传广告用具租赁费</t>
  </si>
  <si>
    <t>C23000000 商务服务</t>
  </si>
  <si>
    <t>宣传用品设计制作服务费</t>
  </si>
  <si>
    <t>马克思主义学院台式电脑</t>
  </si>
  <si>
    <t>A02010105 台式计算机</t>
  </si>
  <si>
    <t>台式计算机</t>
  </si>
  <si>
    <t>保洁及绿化服务费（保洁）</t>
  </si>
  <si>
    <t>C21040001 物业管理服务</t>
  </si>
  <si>
    <t>保洁及绿化服务费（绿化）</t>
  </si>
  <si>
    <t>学生宿舍管理服务</t>
  </si>
  <si>
    <t>茭菱物业管理服务</t>
  </si>
  <si>
    <t>小哨校区日常维修服务</t>
  </si>
  <si>
    <t>云南农业职业技术学院中水站运维服务项目</t>
  </si>
  <si>
    <t>高低床</t>
  </si>
  <si>
    <t>A05019900 其他家具</t>
  </si>
  <si>
    <t>工字桌椅</t>
  </si>
  <si>
    <t>套</t>
  </si>
  <si>
    <t>中文纸质图书购置</t>
  </si>
  <si>
    <t>A04000000 图书和档案</t>
  </si>
  <si>
    <t>预算08表</t>
  </si>
  <si>
    <t>2025年部门政府购买服务预算表</t>
  </si>
  <si>
    <t>政府购买服务项目</t>
  </si>
  <si>
    <t>政府购买服务目录</t>
  </si>
  <si>
    <t>备注：云南农业职业技术学院2025年无政府购买服务预算，故本表为空表。</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</si>
  <si>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</si>
  <si>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</si>
  <si>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</si>
  <si>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</si>
  <si>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</si>
  <si>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</si>
  <si>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</si>
  <si>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</si>
  <si>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</si>
  <si>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</si>
  <si>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</si>
  <si>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</si>
  <si>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</si>
  <si>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</si>
  <si>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</si>
  <si>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</si>
  <si>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</si>
  <si>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</si>
  <si>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</si>
  <si>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</si>
  <si>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</si>
  <si>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</si>
  <si>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</si>
  <si>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</si>
  <si>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备注：云南农业职业技术学院2025年无省对下转移支付预算，故本表为空表。</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</si>
  <si>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</si>
  <si>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</si>
  <si>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</si>
  <si>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</si>
  <si>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</si>
  <si>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</si>
  <si>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</si>
  <si>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</si>
  <si>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</si>
  <si>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</si>
  <si>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</si>
  <si>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</si>
  <si>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8</t>
  </si>
  <si>
    <t>房屋和构筑物</t>
  </si>
  <si>
    <t>A01020100 池、罐</t>
  </si>
  <si>
    <t>新增污泥池</t>
  </si>
  <si>
    <t>设备</t>
  </si>
  <si>
    <t>A02010104 服务器</t>
  </si>
  <si>
    <t>教学专用软件服务器</t>
  </si>
  <si>
    <t>实训电脑</t>
  </si>
  <si>
    <t>台式电脑</t>
  </si>
  <si>
    <t>A02010202 交换设备</t>
  </si>
  <si>
    <t>交换机</t>
  </si>
  <si>
    <t>个</t>
  </si>
  <si>
    <t>A02010209 终端控制器</t>
  </si>
  <si>
    <t>业务终端</t>
  </si>
  <si>
    <t>中心控制终端</t>
  </si>
  <si>
    <t>中央控制面板</t>
  </si>
  <si>
    <t>A02010299 其他网络设备</t>
  </si>
  <si>
    <t>五十兆网络设备</t>
  </si>
  <si>
    <t>A02010502 磁盘阵列</t>
  </si>
  <si>
    <t>存储阵列</t>
  </si>
  <si>
    <t>块</t>
  </si>
  <si>
    <t>A02010507 网络存储设备</t>
  </si>
  <si>
    <t>智能储物系统</t>
  </si>
  <si>
    <t>A02010508 移动存储设备</t>
  </si>
  <si>
    <t>硬盘</t>
  </si>
  <si>
    <t>A02010601 机柜</t>
  </si>
  <si>
    <t>网络机柜</t>
  </si>
  <si>
    <t>A02019900 其他信息化设备</t>
  </si>
  <si>
    <t>纪检办公信息平台</t>
  </si>
  <si>
    <t>A02020100 复印机</t>
  </si>
  <si>
    <t>A02020400 多功能一体机</t>
  </si>
  <si>
    <t>背脊打印系统</t>
  </si>
  <si>
    <t>档案自助查档一体机</t>
  </si>
  <si>
    <t>多功能一体机</t>
  </si>
  <si>
    <t>A02020600 执法记录仪</t>
  </si>
  <si>
    <t>审查调查专用执法记录仪</t>
  </si>
  <si>
    <t>A02020800 触控一体机</t>
  </si>
  <si>
    <t>交互式一体机</t>
  </si>
  <si>
    <t>智慧黑板</t>
  </si>
  <si>
    <t>A02021118 扫描仪</t>
  </si>
  <si>
    <t>高速平板一体扫描仪</t>
  </si>
  <si>
    <t>A02021305 综合销毁设备</t>
  </si>
  <si>
    <t>自动装订销毁一体机</t>
  </si>
  <si>
    <t>A02030803 电动多轮车</t>
  </si>
  <si>
    <t>摆渡电动车</t>
  </si>
  <si>
    <t>辆</t>
  </si>
  <si>
    <t>A02031001 人力车</t>
  </si>
  <si>
    <t>档案推车</t>
  </si>
  <si>
    <t>A02040202 化学方法消毒设备</t>
  </si>
  <si>
    <t>入库杀菌仓</t>
  </si>
  <si>
    <t>A02040300 图书档案保护设备</t>
  </si>
  <si>
    <t>智能环境探测一体机</t>
  </si>
  <si>
    <t>专用双模消杀一体机</t>
  </si>
  <si>
    <t>A02052303 冷藏箱柜</t>
  </si>
  <si>
    <t>种子低温低湿储藏柜</t>
  </si>
  <si>
    <t>A02052304 制冰设备</t>
  </si>
  <si>
    <t>制冷系统</t>
  </si>
  <si>
    <t>A02053201 粉碎机</t>
  </si>
  <si>
    <t>粉碎机</t>
  </si>
  <si>
    <t>A02053204 筛分设备</t>
  </si>
  <si>
    <t>电动筛选器</t>
  </si>
  <si>
    <t>A02061804 空调机</t>
  </si>
  <si>
    <t>空调</t>
  </si>
  <si>
    <t>A02061806 空气净化设备</t>
  </si>
  <si>
    <t>智能全热交换新风系统</t>
  </si>
  <si>
    <t>A02061807 排烟系统</t>
  </si>
  <si>
    <t>烟油抽排净化系统</t>
  </si>
  <si>
    <t>A02061809 调湿调温机</t>
  </si>
  <si>
    <t>恒湿净化一体机</t>
  </si>
  <si>
    <t>A02071300 卫星定位导航设备</t>
  </si>
  <si>
    <t>GNSS导航定位</t>
  </si>
  <si>
    <t>A02091107 视频监控设备</t>
  </si>
  <si>
    <t>红外防盗传感器</t>
  </si>
  <si>
    <t>监控显示设备</t>
  </si>
  <si>
    <t>硬盘录像机</t>
  </si>
  <si>
    <t>A02091203 音频功率放大器设备（功放设备）</t>
  </si>
  <si>
    <t>功放音响</t>
  </si>
  <si>
    <t>A02100110 执行器</t>
  </si>
  <si>
    <t>执行器件系列套件</t>
  </si>
  <si>
    <t>A02100111 自动成套控制系统</t>
  </si>
  <si>
    <t>控制系统</t>
  </si>
  <si>
    <t>A02100199 其他自动化仪表</t>
  </si>
  <si>
    <t>水浸变送器</t>
  </si>
  <si>
    <t>A02100299 其他电工仪器仪表</t>
  </si>
  <si>
    <t>万用表</t>
  </si>
  <si>
    <t>A02100301 显微镜</t>
  </si>
  <si>
    <t>连续变倍体视显微镜</t>
  </si>
  <si>
    <t>A02100601 分析天平及专用天平</t>
  </si>
  <si>
    <t>电子天平</t>
  </si>
  <si>
    <t>A02100603 试验箱及气候环境试验设备</t>
  </si>
  <si>
    <t>数控电热恒温鼓风干燥箱</t>
  </si>
  <si>
    <t>智能光照培养箱</t>
  </si>
  <si>
    <t>智能人工气候箱</t>
  </si>
  <si>
    <t>A02100699 其他试验仪器及装置</t>
  </si>
  <si>
    <t>A17嵌入式开发板套件</t>
  </si>
  <si>
    <t>ARM系列套件</t>
  </si>
  <si>
    <t>NB-IOT、LoRa通讯套件</t>
  </si>
  <si>
    <t>NEWLab实验平台套件</t>
  </si>
  <si>
    <t>PP排风管及配件</t>
  </si>
  <si>
    <t>传感器系列套件</t>
  </si>
  <si>
    <t>单片机系列套件</t>
  </si>
  <si>
    <t>电工电子试验箱</t>
  </si>
  <si>
    <t>嵌入式开发套件</t>
  </si>
  <si>
    <t>通讯系列套件</t>
  </si>
  <si>
    <t>自动识别系列套件</t>
  </si>
  <si>
    <t>自动识别信号测量与分析套件</t>
  </si>
  <si>
    <t>A02101000 农林牧渔仪器</t>
  </si>
  <si>
    <t>BP刨片机</t>
  </si>
  <si>
    <t>电子容重器</t>
  </si>
  <si>
    <t>红外水分测定仪</t>
  </si>
  <si>
    <t>快速水分测定仪</t>
  </si>
  <si>
    <t>微电脑自动数粒仪</t>
  </si>
  <si>
    <t>种子风选净度仪</t>
  </si>
  <si>
    <t>种子净度工作台</t>
  </si>
  <si>
    <t>A02101900 测绘仪器</t>
  </si>
  <si>
    <t>精密测量全站仪</t>
  </si>
  <si>
    <t>精密电子水准仪</t>
  </si>
  <si>
    <t>自动安平水准仪</t>
  </si>
  <si>
    <t>A02102100 教学仪器</t>
  </si>
  <si>
    <t>便携式叶面积测量仪</t>
  </si>
  <si>
    <t>减压干燥箱</t>
  </si>
  <si>
    <t>酶标仪-北京奥凯K6300C</t>
  </si>
  <si>
    <t>微波干燥</t>
  </si>
  <si>
    <t>A02111000 电子示波器</t>
  </si>
  <si>
    <t>示波器</t>
  </si>
  <si>
    <t>A02220100 拖拉机</t>
  </si>
  <si>
    <t>704拖拉机</t>
  </si>
  <si>
    <t>A02220700 收获后处理机械</t>
  </si>
  <si>
    <t>DGQ多功能切片机</t>
  </si>
  <si>
    <t>电热鼓风干燥箱</t>
  </si>
  <si>
    <t>烘干设备</t>
  </si>
  <si>
    <t>离心式分样器</t>
  </si>
  <si>
    <t>真空冷冻干燥机</t>
  </si>
  <si>
    <t>A02229900 其他农业和林业机械</t>
  </si>
  <si>
    <t>北斗农机自动驾驶仪</t>
  </si>
  <si>
    <t>A02249900 其他食品加工设备</t>
  </si>
  <si>
    <t>不锈钢电加热自助餐炉</t>
  </si>
  <si>
    <t>A02270100 通用清理机械</t>
  </si>
  <si>
    <t>不锈钢横格式分样器</t>
  </si>
  <si>
    <t>履带圆盘清储压块一体机</t>
  </si>
  <si>
    <t>钟鼎式分样器（不锈钢）</t>
  </si>
  <si>
    <t>A02322000 药房设备及器具</t>
  </si>
  <si>
    <t>炒药机-CY900</t>
  </si>
  <si>
    <t>剁刀式切药机-DDQ-200</t>
  </si>
  <si>
    <t>往复式切药机-SKQ300</t>
  </si>
  <si>
    <t>A02322800 消毒灭菌设备及器具</t>
  </si>
  <si>
    <t>高压灭菌锅-致微仪器</t>
  </si>
  <si>
    <t>A02323400 兽医设备</t>
  </si>
  <si>
    <t>便携式野外胚胎冷冻仪CL-8800i</t>
  </si>
  <si>
    <t>牛用输精枪-白色</t>
  </si>
  <si>
    <t>支</t>
  </si>
  <si>
    <t>胚胎移植枪</t>
  </si>
  <si>
    <t>A02370100 消防设备</t>
  </si>
  <si>
    <t>甲级防火门、防盗门及门禁设备</t>
  </si>
  <si>
    <t>消防灭火系统配套设备</t>
  </si>
  <si>
    <t>A02389900 其他水工机械</t>
  </si>
  <si>
    <t>MBR膜池</t>
  </si>
  <si>
    <t>MBR膜反冲洗装置</t>
  </si>
  <si>
    <t>MBR膜过滤装置</t>
  </si>
  <si>
    <t>MBR膜组件</t>
  </si>
  <si>
    <t>氨氮去除剂投加系统</t>
  </si>
  <si>
    <t>臭氧强氧化水箱</t>
  </si>
  <si>
    <t>高浓度臭氧发生器</t>
  </si>
  <si>
    <t>膜池污泥回流泵</t>
  </si>
  <si>
    <t>汽液混合泵组</t>
  </si>
  <si>
    <t>一体化沉淀设备</t>
  </si>
  <si>
    <t>A02460200 径赛设备</t>
  </si>
  <si>
    <t>点签器</t>
  </si>
  <si>
    <t>A02462600 健身设备</t>
  </si>
  <si>
    <t>动感单车</t>
  </si>
  <si>
    <t>三人综合训练器</t>
  </si>
  <si>
    <t>家具和用品</t>
  </si>
  <si>
    <t>A05010199 其他床类</t>
  </si>
  <si>
    <t>A05010203 教学、实验用桌</t>
  </si>
  <si>
    <t>档案数字化专用桌椅</t>
  </si>
  <si>
    <t>基础部工字桌椅</t>
  </si>
  <si>
    <t>教师工位</t>
  </si>
  <si>
    <t>马克思主义学院工字桌椅</t>
  </si>
  <si>
    <t>学生实训桌椅</t>
  </si>
  <si>
    <t>中央台</t>
  </si>
  <si>
    <t>把</t>
  </si>
  <si>
    <t>A05010503 更衣柜</t>
  </si>
  <si>
    <t>不锈钢6格更衣柜</t>
  </si>
  <si>
    <t>件</t>
  </si>
  <si>
    <t>A05010599 其他柜类</t>
  </si>
  <si>
    <t>PP试剂柜</t>
  </si>
  <si>
    <t>PP通风柜</t>
  </si>
  <si>
    <t>A05010699 其他架类</t>
  </si>
  <si>
    <t>智能密集架</t>
  </si>
  <si>
    <t>立方米</t>
  </si>
  <si>
    <t>无形资产</t>
  </si>
  <si>
    <t>A08060303 应用软件</t>
  </si>
  <si>
    <t>uFeature3D南方航测三维测图软件</t>
  </si>
  <si>
    <t>案例解析演练</t>
  </si>
  <si>
    <t>定制功能开发</t>
  </si>
  <si>
    <t>环境控制软件接口模块</t>
  </si>
  <si>
    <t>教师数据管理中心</t>
  </si>
  <si>
    <t>教师一站式填报</t>
  </si>
  <si>
    <t>接口定制开发</t>
  </si>
  <si>
    <t>零代码应用开发平台</t>
  </si>
  <si>
    <t>全量业务迁移</t>
  </si>
  <si>
    <t>身份认证客户端</t>
  </si>
  <si>
    <t>师资队伍决策分析</t>
  </si>
  <si>
    <t>数据治理服务</t>
  </si>
  <si>
    <t>无人机航测数据处理软件—大疆智图</t>
  </si>
  <si>
    <t>现代农业虚拟仿真开发软件</t>
  </si>
  <si>
    <t>校内各角色智能工作台</t>
  </si>
  <si>
    <t>校园卡及教务数据质量提升</t>
  </si>
  <si>
    <t>新一代信息技术产业实训平台：智慧农村三资综合实训平台</t>
  </si>
  <si>
    <t>学情预警及提醒功能开发</t>
  </si>
  <si>
    <t>学生谈心场景演练</t>
  </si>
  <si>
    <t>业务导航</t>
  </si>
  <si>
    <t>移动化管理及心理健康定制服务</t>
  </si>
  <si>
    <t>在线考试系统本地化扩容提升</t>
  </si>
  <si>
    <t>在线考试系统定制功能开发</t>
  </si>
  <si>
    <t>预算11表</t>
  </si>
  <si>
    <t>2025年中央转移支付补助项目支出预算表</t>
  </si>
  <si>
    <t>上级补助</t>
  </si>
  <si>
    <t>2025年“三区”科技人才（提前批）资金</t>
  </si>
  <si>
    <t>2025年现代职业教育质量提升计划资金</t>
  </si>
  <si>
    <t>31022</t>
  </si>
  <si>
    <t>无形资产购置</t>
  </si>
  <si>
    <t>提前下达2025年学生资助补助（中央资金）经费</t>
  </si>
  <si>
    <t>民生类</t>
  </si>
  <si>
    <t>种业发展（种牛性能测定及后裔测定）资金</t>
  </si>
  <si>
    <t>预算12表</t>
  </si>
  <si>
    <t>2025年部门项目支出中期规划预算表</t>
  </si>
  <si>
    <t>项目级次</t>
  </si>
  <si>
    <t>2025年</t>
  </si>
  <si>
    <t>2026年</t>
  </si>
  <si>
    <t>2027年</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</si>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</sst>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176">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6" fontId="5" fillId="0" borderId="7" xfId="51"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49" fontId="5" fillId="0" borderId="7" xfId="50" applyFo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0" applyBorder="1">
      <alignment horizontal="left" vertical="center" wrapText="1"/>
    </xf>
    <xf numFmtId="49" fontId="7" fillId="0" borderId="0" xfId="50" applyBorder="1" applyAlignment="1">
      <alignment horizontal="right" vertical="center" wrapText="1"/>
    </xf>
    <xf numFmtId="49" fontId="8" fillId="0" borderId="0" xfId="50" applyFont="1" applyBorder="1" applyAlignment="1">
      <alignment horizontal="center" vertical="center" wrapText="1"/>
    </xf>
    <xf numFmtId="49" fontId="9" fillId="0" borderId="7" xfId="50" applyFont="1" applyAlignment="1">
      <alignment horizontal="center" vertical="center" wrapText="1"/>
    </xf>
    <xf numFmtId="49" fontId="10" fillId="0" borderId="7" xfId="50" applyAlignment="1">
      <alignment horizontal="center" vertical="center" wrapText="1"/>
    </xf>
    <xf numFmtId="49" fontId="9" fillId="0" borderId="7" xfId="50" applyFont="1">
      <alignment horizontal="left" vertical="center" wrapText="1"/>
    </xf>
    <xf numFmtId="180" fontId="7" fillId="0" borderId="7" xfId="56">
      <alignment horizontal="right" vertical="center"/>
    </xf>
    <xf numFmtId="176" fontId="7" fillId="0" borderId="7" xfId="51">
      <alignment horizontal="right" vertical="center"/>
    </xf>
    <xf numFmtId="49" fontId="9" fillId="0" borderId="7" xfId="50" applyFont="1" applyAlignment="1">
      <alignment horizontal="left" vertical="center" wrapText="1" indent="1"/>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0" fillId="0" borderId="0" xfId="0" applyAlignment="1">
      <alignment horizontal="left" vertical="center"/>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6" xfId="0" applyFont="1" applyBorder="1" applyAlignment="1">
      <alignment horizontal="left" vertical="center" wrapText="1" indent="2"/>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12"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0" applyFont="1" applyAlignment="1">
      <alignment horizontal="left" vertical="center" wrapText="1" indent="1"/>
    </xf>
    <xf numFmtId="49" fontId="5" fillId="0" borderId="7" xfId="50" applyFont="1" applyAlignment="1">
      <alignment horizontal="left" vertical="center" wrapText="1" indent="2"/>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0"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5" fillId="0" borderId="7" xfId="0" applyFont="1" applyBorder="1" applyAlignment="1">
      <alignment horizontal="left" vertical="center"/>
    </xf>
    <xf numFmtId="0" fontId="19" fillId="0" borderId="7" xfId="0" applyFont="1" applyBorder="1" applyAlignment="1">
      <alignment horizontal="center"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6"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tabSelected="1" workbookViewId="0">
      <selection activeCell="B5" sqref="B5:B6"/>
    </sheetView>
  </sheetViews>
  <sheetFormatPr defaultColWidth="8" defaultRowHeight="14.25" customHeight="1" outlineLevelCol="3"/>
  <cols>
    <col min="1" max="1" width="39.5740740740741" customWidth="1"/>
    <col min="2" max="2" width="46.3148148148148" customWidth="1"/>
    <col min="3" max="3" width="40.4259259259259" customWidth="1"/>
    <col min="4" max="4" width="50.1759259259259" customWidth="1"/>
  </cols>
  <sheetData>
    <row r="1" ht="12" customHeight="1" spans="4:4">
      <c r="D1" s="99" t="s">
        <v>0</v>
      </c>
    </row>
    <row r="2" ht="36" customHeight="1" spans="1:4">
      <c r="A2" s="43" t="s">
        <v>1</v>
      </c>
      <c r="B2" s="168"/>
      <c r="C2" s="168"/>
      <c r="D2" s="168"/>
    </row>
    <row r="3" ht="21" customHeight="1" spans="1:4">
      <c r="A3" s="90" t="str">
        <f>"单位名称："&amp;"云南农业职业技术学院"</f>
        <v>单位名称：云南农业职业技术学院</v>
      </c>
      <c r="B3" s="134"/>
      <c r="C3" s="134"/>
      <c r="D3" s="98"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5" t="s">
        <v>8</v>
      </c>
      <c r="B7" s="121">
        <v>161978600</v>
      </c>
      <c r="C7" s="29" t="str">
        <f>"一"&amp;"、"&amp;"教育支出"</f>
        <v>一、教育支出</v>
      </c>
      <c r="D7" s="121">
        <v>256786594.69</v>
      </c>
    </row>
    <row r="8" ht="25.4" customHeight="1" spans="1:4">
      <c r="A8" s="145" t="s">
        <v>9</v>
      </c>
      <c r="B8" s="121"/>
      <c r="C8" s="29" t="str">
        <f>"二"&amp;"、"&amp;"科学技术支出"</f>
        <v>二、科学技术支出</v>
      </c>
      <c r="D8" s="121">
        <v>725609.94</v>
      </c>
    </row>
    <row r="9" ht="25.4" customHeight="1" spans="1:4">
      <c r="A9" s="145" t="s">
        <v>10</v>
      </c>
      <c r="B9" s="121"/>
      <c r="C9" s="29" t="str">
        <f>"三"&amp;"、"&amp;"社会保障和就业支出"</f>
        <v>三、社会保障和就业支出</v>
      </c>
      <c r="D9" s="121">
        <v>16545000</v>
      </c>
    </row>
    <row r="10" ht="25.4" customHeight="1" spans="1:4">
      <c r="A10" s="145" t="s">
        <v>11</v>
      </c>
      <c r="B10" s="89">
        <v>98328800</v>
      </c>
      <c r="C10" s="29" t="str">
        <f>"四"&amp;"、"&amp;"卫生健康支出"</f>
        <v>四、卫生健康支出</v>
      </c>
      <c r="D10" s="121">
        <v>16606800</v>
      </c>
    </row>
    <row r="11" ht="25.4" customHeight="1" spans="1:4">
      <c r="A11" s="145" t="s">
        <v>12</v>
      </c>
      <c r="B11" s="121">
        <v>2600000</v>
      </c>
      <c r="C11" s="29" t="str">
        <f>"五"&amp;"、"&amp;"农林水支出"</f>
        <v>五、农林水支出</v>
      </c>
      <c r="D11" s="121">
        <v>90244</v>
      </c>
    </row>
    <row r="12" ht="25.4" customHeight="1" spans="1:4">
      <c r="A12" s="145" t="s">
        <v>13</v>
      </c>
      <c r="B12" s="89"/>
      <c r="C12" s="29" t="str">
        <f>"六"&amp;"、"&amp;"住房保障支出"</f>
        <v>六、住房保障支出</v>
      </c>
      <c r="D12" s="121">
        <v>11000000</v>
      </c>
    </row>
    <row r="13" ht="25.4" customHeight="1" spans="1:4">
      <c r="A13" s="145" t="s">
        <v>14</v>
      </c>
      <c r="B13" s="89"/>
      <c r="C13" s="29"/>
      <c r="D13" s="121"/>
    </row>
    <row r="14" ht="25.4" customHeight="1" spans="1:4">
      <c r="A14" s="145" t="s">
        <v>15</v>
      </c>
      <c r="B14" s="89"/>
      <c r="C14" s="29"/>
      <c r="D14" s="121"/>
    </row>
    <row r="15" ht="25.4" customHeight="1" spans="1:4">
      <c r="A15" s="169" t="s">
        <v>16</v>
      </c>
      <c r="B15" s="89"/>
      <c r="C15" s="29"/>
      <c r="D15" s="121"/>
    </row>
    <row r="16" ht="25.4" customHeight="1" spans="1:4">
      <c r="A16" s="169" t="s">
        <v>17</v>
      </c>
      <c r="B16" s="121">
        <v>2600000</v>
      </c>
      <c r="C16" s="29"/>
      <c r="D16" s="121"/>
    </row>
    <row r="17" ht="25.4" customHeight="1" spans="1:4">
      <c r="A17" s="170" t="s">
        <v>18</v>
      </c>
      <c r="B17" s="141">
        <v>262907400</v>
      </c>
      <c r="C17" s="143" t="s">
        <v>19</v>
      </c>
      <c r="D17" s="141">
        <v>301754248.63</v>
      </c>
    </row>
    <row r="18" ht="25.4" customHeight="1" spans="1:4">
      <c r="A18" s="171" t="s">
        <v>20</v>
      </c>
      <c r="B18" s="141">
        <v>38846862.63</v>
      </c>
      <c r="C18" s="172" t="s">
        <v>21</v>
      </c>
      <c r="D18" s="173">
        <v>14</v>
      </c>
    </row>
    <row r="19" ht="25.4" customHeight="1" spans="1:4">
      <c r="A19" s="174" t="s">
        <v>22</v>
      </c>
      <c r="B19" s="121">
        <v>33846862.63</v>
      </c>
      <c r="C19" s="142" t="s">
        <v>22</v>
      </c>
      <c r="D19" s="89"/>
    </row>
    <row r="20" ht="25.4" customHeight="1" spans="1:4">
      <c r="A20" s="174" t="s">
        <v>23</v>
      </c>
      <c r="B20" s="121">
        <v>5000000</v>
      </c>
      <c r="C20" s="142" t="s">
        <v>24</v>
      </c>
      <c r="D20" s="89">
        <v>14</v>
      </c>
    </row>
    <row r="21" ht="25.4" customHeight="1" spans="1:4">
      <c r="A21" s="175" t="s">
        <v>25</v>
      </c>
      <c r="B21" s="141">
        <v>301754262.63</v>
      </c>
      <c r="C21" s="143" t="s">
        <v>26</v>
      </c>
      <c r="D21" s="137">
        <v>301754262.63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B12" sqref="B12"/>
    </sheetView>
  </sheetViews>
  <sheetFormatPr defaultColWidth="9.13888888888889" defaultRowHeight="14.25" customHeight="1" outlineLevelCol="5"/>
  <cols>
    <col min="1" max="1" width="29.0277777777778" customWidth="1"/>
    <col min="2" max="2" width="28.6018518518519" customWidth="1"/>
    <col min="3" max="3" width="31.6018518518519" customWidth="1"/>
    <col min="4" max="6" width="33.4537037037037" customWidth="1"/>
  </cols>
  <sheetData>
    <row r="1" ht="15.75" customHeight="1" spans="6:6">
      <c r="F1" s="54" t="s">
        <v>358</v>
      </c>
    </row>
    <row r="2" ht="28.5" customHeight="1" spans="1:6">
      <c r="A2" s="26" t="s">
        <v>359</v>
      </c>
      <c r="B2" s="26"/>
      <c r="C2" s="26"/>
      <c r="D2" s="26"/>
      <c r="E2" s="26"/>
      <c r="F2" s="26"/>
    </row>
    <row r="3" ht="15" customHeight="1" spans="1:6">
      <c r="A3" s="100" t="str">
        <f>"单位名称："&amp;"云南农业职业技术学院"</f>
        <v>单位名称：云南农业职业技术学院</v>
      </c>
      <c r="B3" s="101"/>
      <c r="C3" s="101"/>
      <c r="D3" s="57"/>
      <c r="E3" s="57"/>
      <c r="F3" s="102" t="s">
        <v>2</v>
      </c>
    </row>
    <row r="4" ht="18.75" customHeight="1" spans="1:6">
      <c r="A4" s="9" t="s">
        <v>143</v>
      </c>
      <c r="B4" s="9" t="s">
        <v>50</v>
      </c>
      <c r="C4" s="9" t="s">
        <v>51</v>
      </c>
      <c r="D4" s="15" t="s">
        <v>360</v>
      </c>
      <c r="E4" s="61"/>
      <c r="F4" s="61"/>
    </row>
    <row r="5" ht="30" customHeight="1" spans="1:6">
      <c r="A5" s="18"/>
      <c r="B5" s="18"/>
      <c r="C5" s="18"/>
      <c r="D5" s="15" t="s">
        <v>31</v>
      </c>
      <c r="E5" s="61" t="s">
        <v>59</v>
      </c>
      <c r="F5" s="61" t="s">
        <v>60</v>
      </c>
    </row>
    <row r="6" ht="16.5" customHeight="1" spans="1:6">
      <c r="A6" s="61">
        <v>1</v>
      </c>
      <c r="B6" s="61">
        <v>2</v>
      </c>
      <c r="C6" s="61">
        <v>3</v>
      </c>
      <c r="D6" s="61">
        <v>4</v>
      </c>
      <c r="E6" s="61">
        <v>5</v>
      </c>
      <c r="F6" s="61">
        <v>6</v>
      </c>
    </row>
    <row r="7" ht="20.25" customHeight="1" spans="1:6">
      <c r="A7" s="28"/>
      <c r="B7" s="28"/>
      <c r="C7" s="28"/>
      <c r="D7" s="22"/>
      <c r="E7" s="22"/>
      <c r="F7" s="22"/>
    </row>
    <row r="8" ht="17.25" customHeight="1" spans="1:6">
      <c r="A8" s="103" t="s">
        <v>109</v>
      </c>
      <c r="B8" s="104"/>
      <c r="C8" s="104" t="s">
        <v>109</v>
      </c>
      <c r="D8" s="22"/>
      <c r="E8" s="22"/>
      <c r="F8" s="22"/>
    </row>
    <row r="9" ht="18" customHeight="1" spans="1:3">
      <c r="A9" s="52" t="s">
        <v>361</v>
      </c>
      <c r="B9" s="52"/>
      <c r="C9" s="52"/>
    </row>
  </sheetData>
  <mergeCells count="7">
    <mergeCell ref="A2:F2"/>
    <mergeCell ref="D4:F4"/>
    <mergeCell ref="A8:C8"/>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46"/>
  <sheetViews>
    <sheetView showZeros="0" topLeftCell="C1" workbookViewId="0">
      <selection activeCell="A1" sqref="A1"/>
    </sheetView>
  </sheetViews>
  <sheetFormatPr defaultColWidth="9.13888888888889" defaultRowHeight="14.25" customHeight="1"/>
  <cols>
    <col min="1" max="1" width="39.1388888888889" customWidth="1"/>
    <col min="2" max="2" width="32" customWidth="1"/>
    <col min="3" max="3" width="35.2777777777778" customWidth="1"/>
    <col min="4" max="4" width="7.71296296296296" customWidth="1"/>
    <col min="5" max="5" width="10.2777777777778" customWidth="1"/>
    <col min="6" max="11" width="14.7407407407407" customWidth="1"/>
    <col min="12" max="16" width="12.5740740740741" customWidth="1"/>
    <col min="17" max="17" width="10.4259259259259" customWidth="1"/>
  </cols>
  <sheetData>
    <row r="1" ht="13.5" customHeight="1" spans="15:17">
      <c r="O1" s="53"/>
      <c r="P1" s="53"/>
      <c r="Q1" s="98" t="s">
        <v>362</v>
      </c>
    </row>
    <row r="2" ht="27.75" customHeight="1" spans="1:17">
      <c r="A2" s="55" t="s">
        <v>363</v>
      </c>
      <c r="B2" s="26"/>
      <c r="C2" s="26"/>
      <c r="D2" s="26"/>
      <c r="E2" s="26"/>
      <c r="F2" s="26"/>
      <c r="G2" s="26"/>
      <c r="H2" s="26"/>
      <c r="I2" s="26"/>
      <c r="J2" s="26"/>
      <c r="K2" s="44"/>
      <c r="L2" s="26"/>
      <c r="M2" s="26"/>
      <c r="N2" s="26"/>
      <c r="O2" s="44"/>
      <c r="P2" s="44"/>
      <c r="Q2" s="26"/>
    </row>
    <row r="3" ht="18.75" customHeight="1" spans="1:17">
      <c r="A3" s="90" t="str">
        <f>"单位名称："&amp;"云南农业职业技术学院"</f>
        <v>单位名称：云南农业职业技术学院</v>
      </c>
      <c r="B3" s="6"/>
      <c r="C3" s="6"/>
      <c r="D3" s="6"/>
      <c r="E3" s="6"/>
      <c r="F3" s="6"/>
      <c r="G3" s="6"/>
      <c r="H3" s="6"/>
      <c r="I3" s="6"/>
      <c r="J3" s="6"/>
      <c r="O3" s="62"/>
      <c r="P3" s="62"/>
      <c r="Q3" s="99" t="s">
        <v>134</v>
      </c>
    </row>
    <row r="4" ht="15.75" customHeight="1" spans="1:17">
      <c r="A4" s="9" t="s">
        <v>364</v>
      </c>
      <c r="B4" s="66" t="s">
        <v>365</v>
      </c>
      <c r="C4" s="66" t="s">
        <v>366</v>
      </c>
      <c r="D4" s="66" t="s">
        <v>367</v>
      </c>
      <c r="E4" s="66" t="s">
        <v>368</v>
      </c>
      <c r="F4" s="66" t="s">
        <v>369</v>
      </c>
      <c r="G4" s="67" t="s">
        <v>150</v>
      </c>
      <c r="H4" s="67"/>
      <c r="I4" s="67"/>
      <c r="J4" s="67"/>
      <c r="K4" s="68"/>
      <c r="L4" s="67"/>
      <c r="M4" s="67"/>
      <c r="N4" s="67"/>
      <c r="O4" s="83"/>
      <c r="P4" s="68"/>
      <c r="Q4" s="84"/>
    </row>
    <row r="5" ht="17.25" customHeight="1" spans="1:17">
      <c r="A5" s="14"/>
      <c r="B5" s="69"/>
      <c r="C5" s="69"/>
      <c r="D5" s="69"/>
      <c r="E5" s="69"/>
      <c r="F5" s="69"/>
      <c r="G5" s="69" t="s">
        <v>31</v>
      </c>
      <c r="H5" s="69" t="s">
        <v>34</v>
      </c>
      <c r="I5" s="69" t="s">
        <v>370</v>
      </c>
      <c r="J5" s="69" t="s">
        <v>371</v>
      </c>
      <c r="K5" s="70" t="s">
        <v>372</v>
      </c>
      <c r="L5" s="85" t="s">
        <v>373</v>
      </c>
      <c r="M5" s="85"/>
      <c r="N5" s="85"/>
      <c r="O5" s="86"/>
      <c r="P5" s="87"/>
      <c r="Q5" s="71"/>
    </row>
    <row r="6" ht="54" customHeight="1" spans="1:17">
      <c r="A6" s="17"/>
      <c r="B6" s="71"/>
      <c r="C6" s="71"/>
      <c r="D6" s="71"/>
      <c r="E6" s="71"/>
      <c r="F6" s="71"/>
      <c r="G6" s="71"/>
      <c r="H6" s="71" t="s">
        <v>33</v>
      </c>
      <c r="I6" s="71"/>
      <c r="J6" s="71"/>
      <c r="K6" s="72"/>
      <c r="L6" s="71" t="s">
        <v>33</v>
      </c>
      <c r="M6" s="71" t="s">
        <v>44</v>
      </c>
      <c r="N6" s="71" t="s">
        <v>157</v>
      </c>
      <c r="O6" s="88" t="s">
        <v>40</v>
      </c>
      <c r="P6" s="72" t="s">
        <v>41</v>
      </c>
      <c r="Q6" s="71" t="s">
        <v>42</v>
      </c>
    </row>
    <row r="7" ht="15" customHeight="1" spans="1:17">
      <c r="A7" s="18">
        <v>1</v>
      </c>
      <c r="B7" s="91">
        <v>2</v>
      </c>
      <c r="C7" s="91">
        <v>3</v>
      </c>
      <c r="D7" s="91">
        <v>4</v>
      </c>
      <c r="E7" s="91">
        <v>5</v>
      </c>
      <c r="F7" s="91">
        <v>6</v>
      </c>
      <c r="G7" s="92">
        <v>7</v>
      </c>
      <c r="H7" s="92">
        <v>8</v>
      </c>
      <c r="I7" s="92">
        <v>9</v>
      </c>
      <c r="J7" s="92">
        <v>10</v>
      </c>
      <c r="K7" s="92">
        <v>11</v>
      </c>
      <c r="L7" s="92">
        <v>12</v>
      </c>
      <c r="M7" s="92">
        <v>13</v>
      </c>
      <c r="N7" s="92">
        <v>14</v>
      </c>
      <c r="O7" s="92">
        <v>15</v>
      </c>
      <c r="P7" s="92">
        <v>16</v>
      </c>
      <c r="Q7" s="92">
        <v>17</v>
      </c>
    </row>
    <row r="8" ht="21" customHeight="1" spans="1:17">
      <c r="A8" s="73" t="s">
        <v>46</v>
      </c>
      <c r="B8" s="74"/>
      <c r="C8" s="74"/>
      <c r="D8" s="74"/>
      <c r="E8" s="93"/>
      <c r="F8" s="22">
        <v>11319190</v>
      </c>
      <c r="G8" s="22">
        <v>18396632</v>
      </c>
      <c r="H8" s="22">
        <v>14827812</v>
      </c>
      <c r="I8" s="22"/>
      <c r="J8" s="22"/>
      <c r="K8" s="22">
        <v>3568820</v>
      </c>
      <c r="L8" s="22"/>
      <c r="M8" s="22"/>
      <c r="N8" s="22"/>
      <c r="O8" s="22"/>
      <c r="P8" s="22"/>
      <c r="Q8" s="22"/>
    </row>
    <row r="9" ht="21" customHeight="1" spans="1:17">
      <c r="A9" s="94" t="s">
        <v>46</v>
      </c>
      <c r="B9" s="74"/>
      <c r="C9" s="74"/>
      <c r="D9" s="95"/>
      <c r="E9" s="96"/>
      <c r="F9" s="22">
        <v>11319190</v>
      </c>
      <c r="G9" s="22">
        <v>18396632</v>
      </c>
      <c r="H9" s="22">
        <v>14827812</v>
      </c>
      <c r="I9" s="22"/>
      <c r="J9" s="22"/>
      <c r="K9" s="22">
        <v>3568820</v>
      </c>
      <c r="L9" s="22"/>
      <c r="M9" s="22"/>
      <c r="N9" s="22"/>
      <c r="O9" s="22"/>
      <c r="P9" s="22"/>
      <c r="Q9" s="22"/>
    </row>
    <row r="10" ht="21" customHeight="1" spans="1:17">
      <c r="A10" s="97" t="s">
        <v>196</v>
      </c>
      <c r="B10" s="74" t="s">
        <v>374</v>
      </c>
      <c r="C10" s="74" t="s">
        <v>375</v>
      </c>
      <c r="D10" s="95" t="s">
        <v>376</v>
      </c>
      <c r="E10" s="96">
        <v>1</v>
      </c>
      <c r="F10" s="22"/>
      <c r="G10" s="22">
        <v>60000</v>
      </c>
      <c r="H10" s="22">
        <v>60000</v>
      </c>
      <c r="I10" s="22"/>
      <c r="J10" s="22"/>
      <c r="K10" s="22"/>
      <c r="L10" s="22"/>
      <c r="M10" s="22"/>
      <c r="N10" s="22"/>
      <c r="O10" s="22"/>
      <c r="P10" s="22"/>
      <c r="Q10" s="22"/>
    </row>
    <row r="11" ht="21" customHeight="1" spans="1:17">
      <c r="A11" s="97" t="s">
        <v>196</v>
      </c>
      <c r="B11" s="74" t="s">
        <v>377</v>
      </c>
      <c r="C11" s="74" t="s">
        <v>378</v>
      </c>
      <c r="D11" s="95" t="s">
        <v>376</v>
      </c>
      <c r="E11" s="96">
        <v>1</v>
      </c>
      <c r="F11" s="22"/>
      <c r="G11" s="22">
        <v>68420</v>
      </c>
      <c r="H11" s="22"/>
      <c r="I11" s="22"/>
      <c r="J11" s="22"/>
      <c r="K11" s="22">
        <v>68420</v>
      </c>
      <c r="L11" s="22"/>
      <c r="M11" s="22"/>
      <c r="N11" s="22"/>
      <c r="O11" s="22"/>
      <c r="P11" s="22"/>
      <c r="Q11" s="22"/>
    </row>
    <row r="12" ht="21" customHeight="1" spans="1:17">
      <c r="A12" s="97" t="s">
        <v>196</v>
      </c>
      <c r="B12" s="74" t="s">
        <v>377</v>
      </c>
      <c r="C12" s="74" t="s">
        <v>378</v>
      </c>
      <c r="D12" s="95" t="s">
        <v>376</v>
      </c>
      <c r="E12" s="96">
        <v>1</v>
      </c>
      <c r="F12" s="22"/>
      <c r="G12" s="22">
        <v>35000</v>
      </c>
      <c r="H12" s="22">
        <v>35000</v>
      </c>
      <c r="I12" s="22"/>
      <c r="J12" s="22"/>
      <c r="K12" s="22"/>
      <c r="L12" s="22"/>
      <c r="M12" s="22"/>
      <c r="N12" s="22"/>
      <c r="O12" s="22"/>
      <c r="P12" s="22"/>
      <c r="Q12" s="22"/>
    </row>
    <row r="13" ht="21" customHeight="1" spans="1:17">
      <c r="A13" s="97" t="s">
        <v>196</v>
      </c>
      <c r="B13" s="74" t="s">
        <v>379</v>
      </c>
      <c r="C13" s="74" t="s">
        <v>380</v>
      </c>
      <c r="D13" s="95" t="s">
        <v>376</v>
      </c>
      <c r="E13" s="96">
        <v>1</v>
      </c>
      <c r="F13" s="22"/>
      <c r="G13" s="22">
        <v>30000</v>
      </c>
      <c r="H13" s="22">
        <v>30000</v>
      </c>
      <c r="I13" s="22"/>
      <c r="J13" s="22"/>
      <c r="K13" s="22"/>
      <c r="L13" s="22"/>
      <c r="M13" s="22"/>
      <c r="N13" s="22"/>
      <c r="O13" s="22"/>
      <c r="P13" s="22"/>
      <c r="Q13" s="22"/>
    </row>
    <row r="14" ht="21" customHeight="1" spans="1:17">
      <c r="A14" s="97" t="s">
        <v>205</v>
      </c>
      <c r="B14" s="74" t="s">
        <v>381</v>
      </c>
      <c r="C14" s="74" t="s">
        <v>382</v>
      </c>
      <c r="D14" s="95" t="s">
        <v>383</v>
      </c>
      <c r="E14" s="96">
        <v>1</v>
      </c>
      <c r="F14" s="22"/>
      <c r="G14" s="22">
        <v>10000</v>
      </c>
      <c r="H14" s="22">
        <v>10000</v>
      </c>
      <c r="I14" s="22"/>
      <c r="J14" s="22"/>
      <c r="K14" s="22"/>
      <c r="L14" s="22"/>
      <c r="M14" s="22"/>
      <c r="N14" s="22"/>
      <c r="O14" s="22"/>
      <c r="P14" s="22"/>
      <c r="Q14" s="22"/>
    </row>
    <row r="15" ht="21" customHeight="1" spans="1:17">
      <c r="A15" s="97" t="s">
        <v>205</v>
      </c>
      <c r="B15" s="74" t="s">
        <v>384</v>
      </c>
      <c r="C15" s="74" t="s">
        <v>385</v>
      </c>
      <c r="D15" s="95" t="s">
        <v>386</v>
      </c>
      <c r="E15" s="96">
        <v>24</v>
      </c>
      <c r="F15" s="22">
        <v>12000</v>
      </c>
      <c r="G15" s="22">
        <v>12000</v>
      </c>
      <c r="H15" s="22">
        <v>12000</v>
      </c>
      <c r="I15" s="22"/>
      <c r="J15" s="22"/>
      <c r="K15" s="22"/>
      <c r="L15" s="22"/>
      <c r="M15" s="22"/>
      <c r="N15" s="22"/>
      <c r="O15" s="22"/>
      <c r="P15" s="22"/>
      <c r="Q15" s="22"/>
    </row>
    <row r="16" ht="21" customHeight="1" spans="1:17">
      <c r="A16" s="97" t="s">
        <v>205</v>
      </c>
      <c r="B16" s="74" t="s">
        <v>387</v>
      </c>
      <c r="C16" s="74" t="s">
        <v>388</v>
      </c>
      <c r="D16" s="95" t="s">
        <v>386</v>
      </c>
      <c r="E16" s="96">
        <v>24</v>
      </c>
      <c r="F16" s="22">
        <v>24000</v>
      </c>
      <c r="G16" s="22">
        <v>24000</v>
      </c>
      <c r="H16" s="22">
        <v>24000</v>
      </c>
      <c r="I16" s="22"/>
      <c r="J16" s="22"/>
      <c r="K16" s="22"/>
      <c r="L16" s="22"/>
      <c r="M16" s="22"/>
      <c r="N16" s="22"/>
      <c r="O16" s="22"/>
      <c r="P16" s="22"/>
      <c r="Q16" s="22"/>
    </row>
    <row r="17" ht="21" customHeight="1" spans="1:17">
      <c r="A17" s="97" t="s">
        <v>205</v>
      </c>
      <c r="B17" s="74" t="s">
        <v>389</v>
      </c>
      <c r="C17" s="74" t="s">
        <v>390</v>
      </c>
      <c r="D17" s="95" t="s">
        <v>376</v>
      </c>
      <c r="E17" s="96">
        <v>1</v>
      </c>
      <c r="F17" s="22"/>
      <c r="G17" s="22">
        <v>2190022</v>
      </c>
      <c r="H17" s="22">
        <v>2190022</v>
      </c>
      <c r="I17" s="22"/>
      <c r="J17" s="22"/>
      <c r="K17" s="22"/>
      <c r="L17" s="22"/>
      <c r="M17" s="22"/>
      <c r="N17" s="22"/>
      <c r="O17" s="22"/>
      <c r="P17" s="22"/>
      <c r="Q17" s="22"/>
    </row>
    <row r="18" ht="21" customHeight="1" spans="1:17">
      <c r="A18" s="97" t="s">
        <v>205</v>
      </c>
      <c r="B18" s="74" t="s">
        <v>391</v>
      </c>
      <c r="C18" s="74" t="s">
        <v>392</v>
      </c>
      <c r="D18" s="95" t="s">
        <v>383</v>
      </c>
      <c r="E18" s="96">
        <v>16</v>
      </c>
      <c r="F18" s="22"/>
      <c r="G18" s="22">
        <v>144000</v>
      </c>
      <c r="H18" s="22">
        <v>144000</v>
      </c>
      <c r="I18" s="22"/>
      <c r="J18" s="22"/>
      <c r="K18" s="22"/>
      <c r="L18" s="22"/>
      <c r="M18" s="22"/>
      <c r="N18" s="22"/>
      <c r="O18" s="22"/>
      <c r="P18" s="22"/>
      <c r="Q18" s="22"/>
    </row>
    <row r="19" ht="21" customHeight="1" spans="1:17">
      <c r="A19" s="97" t="s">
        <v>205</v>
      </c>
      <c r="B19" s="74" t="s">
        <v>393</v>
      </c>
      <c r="C19" s="74" t="s">
        <v>394</v>
      </c>
      <c r="D19" s="95" t="s">
        <v>376</v>
      </c>
      <c r="E19" s="96">
        <v>1</v>
      </c>
      <c r="F19" s="22"/>
      <c r="G19" s="22">
        <v>1760000</v>
      </c>
      <c r="H19" s="22"/>
      <c r="I19" s="22"/>
      <c r="J19" s="22"/>
      <c r="K19" s="22">
        <v>1760000</v>
      </c>
      <c r="L19" s="22"/>
      <c r="M19" s="22"/>
      <c r="N19" s="22"/>
      <c r="O19" s="22"/>
      <c r="P19" s="22"/>
      <c r="Q19" s="22"/>
    </row>
    <row r="20" ht="21" customHeight="1" spans="1:17">
      <c r="A20" s="97" t="s">
        <v>205</v>
      </c>
      <c r="B20" s="74" t="s">
        <v>395</v>
      </c>
      <c r="C20" s="74" t="s">
        <v>396</v>
      </c>
      <c r="D20" s="95" t="s">
        <v>397</v>
      </c>
      <c r="E20" s="96">
        <v>1</v>
      </c>
      <c r="F20" s="22">
        <v>2000000</v>
      </c>
      <c r="G20" s="22">
        <v>2000000</v>
      </c>
      <c r="H20" s="22">
        <v>2000000</v>
      </c>
      <c r="I20" s="22"/>
      <c r="J20" s="22"/>
      <c r="K20" s="22"/>
      <c r="L20" s="22"/>
      <c r="M20" s="22"/>
      <c r="N20" s="22"/>
      <c r="O20" s="22"/>
      <c r="P20" s="22"/>
      <c r="Q20" s="22"/>
    </row>
    <row r="21" ht="21" customHeight="1" spans="1:17">
      <c r="A21" s="97" t="s">
        <v>205</v>
      </c>
      <c r="B21" s="74" t="s">
        <v>398</v>
      </c>
      <c r="C21" s="74" t="s">
        <v>399</v>
      </c>
      <c r="D21" s="95" t="s">
        <v>397</v>
      </c>
      <c r="E21" s="96">
        <v>1</v>
      </c>
      <c r="F21" s="22">
        <v>80000</v>
      </c>
      <c r="G21" s="22">
        <v>80000</v>
      </c>
      <c r="H21" s="22">
        <v>80000</v>
      </c>
      <c r="I21" s="22"/>
      <c r="J21" s="22"/>
      <c r="K21" s="22"/>
      <c r="L21" s="22"/>
      <c r="M21" s="22"/>
      <c r="N21" s="22"/>
      <c r="O21" s="22"/>
      <c r="P21" s="22"/>
      <c r="Q21" s="22"/>
    </row>
    <row r="22" ht="21" customHeight="1" spans="1:17">
      <c r="A22" s="97" t="s">
        <v>205</v>
      </c>
      <c r="B22" s="74" t="s">
        <v>400</v>
      </c>
      <c r="C22" s="74" t="s">
        <v>401</v>
      </c>
      <c r="D22" s="95" t="s">
        <v>376</v>
      </c>
      <c r="E22" s="96">
        <v>1</v>
      </c>
      <c r="F22" s="22">
        <v>700000</v>
      </c>
      <c r="G22" s="22">
        <v>700000</v>
      </c>
      <c r="H22" s="22">
        <v>700000</v>
      </c>
      <c r="I22" s="22"/>
      <c r="J22" s="22"/>
      <c r="K22" s="22"/>
      <c r="L22" s="22"/>
      <c r="M22" s="22"/>
      <c r="N22" s="22"/>
      <c r="O22" s="22"/>
      <c r="P22" s="22"/>
      <c r="Q22" s="22"/>
    </row>
    <row r="23" ht="21" customHeight="1" spans="1:17">
      <c r="A23" s="97" t="s">
        <v>205</v>
      </c>
      <c r="B23" s="74" t="s">
        <v>402</v>
      </c>
      <c r="C23" s="74" t="s">
        <v>401</v>
      </c>
      <c r="D23" s="95" t="s">
        <v>376</v>
      </c>
      <c r="E23" s="96">
        <v>1</v>
      </c>
      <c r="F23" s="22">
        <v>159900</v>
      </c>
      <c r="G23" s="22">
        <v>159900</v>
      </c>
      <c r="H23" s="22">
        <v>159900</v>
      </c>
      <c r="I23" s="22"/>
      <c r="J23" s="22"/>
      <c r="K23" s="22"/>
      <c r="L23" s="22"/>
      <c r="M23" s="22"/>
      <c r="N23" s="22"/>
      <c r="O23" s="22"/>
      <c r="P23" s="22"/>
      <c r="Q23" s="22"/>
    </row>
    <row r="24" ht="21" customHeight="1" spans="1:17">
      <c r="A24" s="97" t="s">
        <v>205</v>
      </c>
      <c r="B24" s="74" t="s">
        <v>403</v>
      </c>
      <c r="C24" s="74" t="s">
        <v>401</v>
      </c>
      <c r="D24" s="95" t="s">
        <v>376</v>
      </c>
      <c r="E24" s="96">
        <v>1</v>
      </c>
      <c r="F24" s="22">
        <v>150000</v>
      </c>
      <c r="G24" s="22">
        <v>150000</v>
      </c>
      <c r="H24" s="22">
        <v>150000</v>
      </c>
      <c r="I24" s="22"/>
      <c r="J24" s="22"/>
      <c r="K24" s="22"/>
      <c r="L24" s="22"/>
      <c r="M24" s="22"/>
      <c r="N24" s="22"/>
      <c r="O24" s="22"/>
      <c r="P24" s="22"/>
      <c r="Q24" s="22"/>
    </row>
    <row r="25" ht="21" customHeight="1" spans="1:17">
      <c r="A25" s="97" t="s">
        <v>205</v>
      </c>
      <c r="B25" s="74" t="s">
        <v>404</v>
      </c>
      <c r="C25" s="74" t="s">
        <v>401</v>
      </c>
      <c r="D25" s="95" t="s">
        <v>376</v>
      </c>
      <c r="E25" s="96">
        <v>1</v>
      </c>
      <c r="F25" s="22">
        <v>286750</v>
      </c>
      <c r="G25" s="22">
        <v>286750</v>
      </c>
      <c r="H25" s="22">
        <v>286750</v>
      </c>
      <c r="I25" s="22"/>
      <c r="J25" s="22"/>
      <c r="K25" s="22"/>
      <c r="L25" s="22"/>
      <c r="M25" s="22"/>
      <c r="N25" s="22"/>
      <c r="O25" s="22"/>
      <c r="P25" s="22"/>
      <c r="Q25" s="22"/>
    </row>
    <row r="26" ht="21" customHeight="1" spans="1:17">
      <c r="A26" s="97" t="s">
        <v>205</v>
      </c>
      <c r="B26" s="74" t="s">
        <v>405</v>
      </c>
      <c r="C26" s="74" t="s">
        <v>401</v>
      </c>
      <c r="D26" s="95" t="s">
        <v>376</v>
      </c>
      <c r="E26" s="96">
        <v>1</v>
      </c>
      <c r="F26" s="22">
        <v>446000</v>
      </c>
      <c r="G26" s="22">
        <v>446000</v>
      </c>
      <c r="H26" s="22">
        <v>446000</v>
      </c>
      <c r="I26" s="22"/>
      <c r="J26" s="22"/>
      <c r="K26" s="22"/>
      <c r="L26" s="22"/>
      <c r="M26" s="22"/>
      <c r="N26" s="22"/>
      <c r="O26" s="22"/>
      <c r="P26" s="22"/>
      <c r="Q26" s="22"/>
    </row>
    <row r="27" ht="26" customHeight="1" spans="1:17">
      <c r="A27" s="97" t="s">
        <v>205</v>
      </c>
      <c r="B27" s="74" t="s">
        <v>406</v>
      </c>
      <c r="C27" s="74" t="s">
        <v>401</v>
      </c>
      <c r="D27" s="95" t="s">
        <v>376</v>
      </c>
      <c r="E27" s="96">
        <v>1</v>
      </c>
      <c r="F27" s="22"/>
      <c r="G27" s="22">
        <v>246000</v>
      </c>
      <c r="H27" s="22">
        <v>246000</v>
      </c>
      <c r="I27" s="22"/>
      <c r="J27" s="22"/>
      <c r="K27" s="22"/>
      <c r="L27" s="22"/>
      <c r="M27" s="22"/>
      <c r="N27" s="22"/>
      <c r="O27" s="22"/>
      <c r="P27" s="22"/>
      <c r="Q27" s="22"/>
    </row>
    <row r="28" ht="21" customHeight="1" spans="1:17">
      <c r="A28" s="97" t="s">
        <v>205</v>
      </c>
      <c r="B28" s="74" t="s">
        <v>407</v>
      </c>
      <c r="C28" s="74" t="s">
        <v>408</v>
      </c>
      <c r="D28" s="95" t="s">
        <v>397</v>
      </c>
      <c r="E28" s="96">
        <v>1</v>
      </c>
      <c r="F28" s="22"/>
      <c r="G28" s="22">
        <v>400000</v>
      </c>
      <c r="H28" s="22">
        <v>400000</v>
      </c>
      <c r="I28" s="22"/>
      <c r="J28" s="22"/>
      <c r="K28" s="22"/>
      <c r="L28" s="22"/>
      <c r="M28" s="22"/>
      <c r="N28" s="22"/>
      <c r="O28" s="22"/>
      <c r="P28" s="22"/>
      <c r="Q28" s="22"/>
    </row>
    <row r="29" ht="21" customHeight="1" spans="1:17">
      <c r="A29" s="97" t="s">
        <v>205</v>
      </c>
      <c r="B29" s="74" t="s">
        <v>409</v>
      </c>
      <c r="C29" s="74" t="s">
        <v>410</v>
      </c>
      <c r="D29" s="95" t="s">
        <v>376</v>
      </c>
      <c r="E29" s="96">
        <v>1</v>
      </c>
      <c r="F29" s="22"/>
      <c r="G29" s="22">
        <v>580000</v>
      </c>
      <c r="H29" s="22">
        <v>580000</v>
      </c>
      <c r="I29" s="22"/>
      <c r="J29" s="22"/>
      <c r="K29" s="22"/>
      <c r="L29" s="22"/>
      <c r="M29" s="22"/>
      <c r="N29" s="22"/>
      <c r="O29" s="22"/>
      <c r="P29" s="22"/>
      <c r="Q29" s="22"/>
    </row>
    <row r="30" ht="21" customHeight="1" spans="1:17">
      <c r="A30" s="97" t="s">
        <v>205</v>
      </c>
      <c r="B30" s="74" t="s">
        <v>411</v>
      </c>
      <c r="C30" s="74" t="s">
        <v>412</v>
      </c>
      <c r="D30" s="95" t="s">
        <v>397</v>
      </c>
      <c r="E30" s="96">
        <v>1</v>
      </c>
      <c r="F30" s="22">
        <v>60000</v>
      </c>
      <c r="G30" s="22">
        <v>60000</v>
      </c>
      <c r="H30" s="22">
        <v>60000</v>
      </c>
      <c r="I30" s="22"/>
      <c r="J30" s="22"/>
      <c r="K30" s="22"/>
      <c r="L30" s="22"/>
      <c r="M30" s="22"/>
      <c r="N30" s="22"/>
      <c r="O30" s="22"/>
      <c r="P30" s="22"/>
      <c r="Q30" s="22"/>
    </row>
    <row r="31" ht="21" customHeight="1" spans="1:17">
      <c r="A31" s="97" t="s">
        <v>205</v>
      </c>
      <c r="B31" s="74" t="s">
        <v>209</v>
      </c>
      <c r="C31" s="74" t="s">
        <v>412</v>
      </c>
      <c r="D31" s="95" t="s">
        <v>397</v>
      </c>
      <c r="E31" s="96">
        <v>1</v>
      </c>
      <c r="F31" s="22">
        <v>250000</v>
      </c>
      <c r="G31" s="22">
        <v>250000</v>
      </c>
      <c r="H31" s="22">
        <v>250000</v>
      </c>
      <c r="I31" s="22"/>
      <c r="J31" s="22"/>
      <c r="K31" s="22"/>
      <c r="L31" s="22"/>
      <c r="M31" s="22"/>
      <c r="N31" s="22"/>
      <c r="O31" s="22"/>
      <c r="P31" s="22"/>
      <c r="Q31" s="22"/>
    </row>
    <row r="32" ht="21" customHeight="1" spans="1:17">
      <c r="A32" s="97" t="s">
        <v>205</v>
      </c>
      <c r="B32" s="74" t="s">
        <v>413</v>
      </c>
      <c r="C32" s="74" t="s">
        <v>414</v>
      </c>
      <c r="D32" s="95" t="s">
        <v>376</v>
      </c>
      <c r="E32" s="96">
        <v>1</v>
      </c>
      <c r="F32" s="22">
        <v>100000</v>
      </c>
      <c r="G32" s="22">
        <v>100000</v>
      </c>
      <c r="H32" s="22">
        <v>100000</v>
      </c>
      <c r="I32" s="22"/>
      <c r="J32" s="22"/>
      <c r="K32" s="22"/>
      <c r="L32" s="22"/>
      <c r="M32" s="22"/>
      <c r="N32" s="22"/>
      <c r="O32" s="22"/>
      <c r="P32" s="22"/>
      <c r="Q32" s="22"/>
    </row>
    <row r="33" ht="21" customHeight="1" spans="1:17">
      <c r="A33" s="97" t="s">
        <v>205</v>
      </c>
      <c r="B33" s="74" t="s">
        <v>415</v>
      </c>
      <c r="C33" s="74" t="s">
        <v>416</v>
      </c>
      <c r="D33" s="95" t="s">
        <v>397</v>
      </c>
      <c r="E33" s="96">
        <v>1</v>
      </c>
      <c r="F33" s="22">
        <v>110000</v>
      </c>
      <c r="G33" s="22">
        <v>110000</v>
      </c>
      <c r="H33" s="22">
        <v>110000</v>
      </c>
      <c r="I33" s="22"/>
      <c r="J33" s="22"/>
      <c r="K33" s="22"/>
      <c r="L33" s="22"/>
      <c r="M33" s="22"/>
      <c r="N33" s="22"/>
      <c r="O33" s="22"/>
      <c r="P33" s="22"/>
      <c r="Q33" s="22"/>
    </row>
    <row r="34" ht="21" customHeight="1" spans="1:17">
      <c r="A34" s="97" t="s">
        <v>205</v>
      </c>
      <c r="B34" s="74" t="s">
        <v>417</v>
      </c>
      <c r="C34" s="74" t="s">
        <v>416</v>
      </c>
      <c r="D34" s="95" t="s">
        <v>397</v>
      </c>
      <c r="E34" s="96">
        <v>1</v>
      </c>
      <c r="F34" s="22">
        <v>400000</v>
      </c>
      <c r="G34" s="22">
        <v>400000</v>
      </c>
      <c r="H34" s="22">
        <v>400000</v>
      </c>
      <c r="I34" s="22"/>
      <c r="J34" s="22"/>
      <c r="K34" s="22"/>
      <c r="L34" s="22"/>
      <c r="M34" s="22"/>
      <c r="N34" s="22"/>
      <c r="O34" s="22"/>
      <c r="P34" s="22"/>
      <c r="Q34" s="22"/>
    </row>
    <row r="35" ht="21" customHeight="1" spans="1:17">
      <c r="A35" s="97" t="s">
        <v>205</v>
      </c>
      <c r="B35" s="74" t="s">
        <v>418</v>
      </c>
      <c r="C35" s="74" t="s">
        <v>419</v>
      </c>
      <c r="D35" s="95" t="s">
        <v>383</v>
      </c>
      <c r="E35" s="96">
        <v>4</v>
      </c>
      <c r="F35" s="22"/>
      <c r="G35" s="22">
        <v>18000</v>
      </c>
      <c r="H35" s="22">
        <v>18000</v>
      </c>
      <c r="I35" s="22"/>
      <c r="J35" s="22"/>
      <c r="K35" s="22"/>
      <c r="L35" s="22"/>
      <c r="M35" s="22"/>
      <c r="N35" s="22"/>
      <c r="O35" s="22"/>
      <c r="P35" s="22"/>
      <c r="Q35" s="22"/>
    </row>
    <row r="36" ht="21" customHeight="1" spans="1:17">
      <c r="A36" s="97" t="s">
        <v>205</v>
      </c>
      <c r="B36" s="74" t="s">
        <v>420</v>
      </c>
      <c r="C36" s="74" t="s">
        <v>419</v>
      </c>
      <c r="D36" s="95" t="s">
        <v>383</v>
      </c>
      <c r="E36" s="96">
        <v>12</v>
      </c>
      <c r="F36" s="22"/>
      <c r="G36" s="22">
        <v>66000</v>
      </c>
      <c r="H36" s="22">
        <v>66000</v>
      </c>
      <c r="I36" s="22"/>
      <c r="J36" s="22"/>
      <c r="K36" s="22"/>
      <c r="L36" s="22"/>
      <c r="M36" s="22"/>
      <c r="N36" s="22"/>
      <c r="O36" s="22"/>
      <c r="P36" s="22"/>
      <c r="Q36" s="22"/>
    </row>
    <row r="37" ht="21" customHeight="1" spans="1:17">
      <c r="A37" s="97" t="s">
        <v>205</v>
      </c>
      <c r="B37" s="74" t="s">
        <v>421</v>
      </c>
      <c r="C37" s="74" t="s">
        <v>422</v>
      </c>
      <c r="D37" s="95" t="s">
        <v>376</v>
      </c>
      <c r="E37" s="96">
        <v>1</v>
      </c>
      <c r="F37" s="22"/>
      <c r="G37" s="22">
        <v>2400000</v>
      </c>
      <c r="H37" s="22">
        <v>2400000</v>
      </c>
      <c r="I37" s="22"/>
      <c r="J37" s="22"/>
      <c r="K37" s="22"/>
      <c r="L37" s="22"/>
      <c r="M37" s="22"/>
      <c r="N37" s="22"/>
      <c r="O37" s="22"/>
      <c r="P37" s="22"/>
      <c r="Q37" s="22"/>
    </row>
    <row r="38" ht="21" customHeight="1" spans="1:17">
      <c r="A38" s="97" t="s">
        <v>205</v>
      </c>
      <c r="B38" s="74" t="s">
        <v>423</v>
      </c>
      <c r="C38" s="74" t="s">
        <v>422</v>
      </c>
      <c r="D38" s="95" t="s">
        <v>376</v>
      </c>
      <c r="E38" s="96">
        <v>1</v>
      </c>
      <c r="F38" s="22">
        <v>1800000</v>
      </c>
      <c r="G38" s="22">
        <v>600000</v>
      </c>
      <c r="H38" s="22">
        <v>600000</v>
      </c>
      <c r="I38" s="22"/>
      <c r="J38" s="22"/>
      <c r="K38" s="22"/>
      <c r="L38" s="22"/>
      <c r="M38" s="22"/>
      <c r="N38" s="22"/>
      <c r="O38" s="22"/>
      <c r="P38" s="22"/>
      <c r="Q38" s="22"/>
    </row>
    <row r="39" ht="21" customHeight="1" spans="1:17">
      <c r="A39" s="97" t="s">
        <v>205</v>
      </c>
      <c r="B39" s="74" t="s">
        <v>424</v>
      </c>
      <c r="C39" s="74" t="s">
        <v>422</v>
      </c>
      <c r="D39" s="95" t="s">
        <v>376</v>
      </c>
      <c r="E39" s="96">
        <v>1</v>
      </c>
      <c r="F39" s="22">
        <v>1408110</v>
      </c>
      <c r="G39" s="22">
        <v>1280100</v>
      </c>
      <c r="H39" s="22">
        <v>1280100</v>
      </c>
      <c r="I39" s="22"/>
      <c r="J39" s="22"/>
      <c r="K39" s="22"/>
      <c r="L39" s="22"/>
      <c r="M39" s="22"/>
      <c r="N39" s="22"/>
      <c r="O39" s="22"/>
      <c r="P39" s="22"/>
      <c r="Q39" s="22"/>
    </row>
    <row r="40" ht="21" customHeight="1" spans="1:17">
      <c r="A40" s="97" t="s">
        <v>205</v>
      </c>
      <c r="B40" s="74" t="s">
        <v>425</v>
      </c>
      <c r="C40" s="74" t="s">
        <v>422</v>
      </c>
      <c r="D40" s="95" t="s">
        <v>376</v>
      </c>
      <c r="E40" s="96">
        <v>1</v>
      </c>
      <c r="F40" s="22">
        <v>1992030</v>
      </c>
      <c r="G40" s="22">
        <v>1990040</v>
      </c>
      <c r="H40" s="22">
        <v>1990040</v>
      </c>
      <c r="I40" s="22"/>
      <c r="J40" s="22"/>
      <c r="K40" s="22"/>
      <c r="L40" s="22"/>
      <c r="M40" s="22"/>
      <c r="N40" s="22"/>
      <c r="O40" s="22"/>
      <c r="P40" s="22"/>
      <c r="Q40" s="22"/>
    </row>
    <row r="41" ht="21" customHeight="1" spans="1:17">
      <c r="A41" s="97" t="s">
        <v>272</v>
      </c>
      <c r="B41" s="74" t="s">
        <v>426</v>
      </c>
      <c r="C41" s="74" t="s">
        <v>401</v>
      </c>
      <c r="D41" s="95" t="s">
        <v>376</v>
      </c>
      <c r="E41" s="96">
        <v>1</v>
      </c>
      <c r="F41" s="22">
        <v>700000</v>
      </c>
      <c r="G41" s="22">
        <v>700000</v>
      </c>
      <c r="H41" s="22"/>
      <c r="I41" s="22"/>
      <c r="J41" s="22"/>
      <c r="K41" s="22">
        <v>700000</v>
      </c>
      <c r="L41" s="22"/>
      <c r="M41" s="22"/>
      <c r="N41" s="22"/>
      <c r="O41" s="22"/>
      <c r="P41" s="22"/>
      <c r="Q41" s="22"/>
    </row>
    <row r="42" ht="21" customHeight="1" spans="1:17">
      <c r="A42" s="97" t="s">
        <v>272</v>
      </c>
      <c r="B42" s="74" t="s">
        <v>427</v>
      </c>
      <c r="C42" s="74" t="s">
        <v>401</v>
      </c>
      <c r="D42" s="95" t="s">
        <v>376</v>
      </c>
      <c r="E42" s="96">
        <v>1</v>
      </c>
      <c r="F42" s="22">
        <v>416000</v>
      </c>
      <c r="G42" s="22">
        <v>416000</v>
      </c>
      <c r="H42" s="22"/>
      <c r="I42" s="22"/>
      <c r="J42" s="22"/>
      <c r="K42" s="22">
        <v>416000</v>
      </c>
      <c r="L42" s="22"/>
      <c r="M42" s="22"/>
      <c r="N42" s="22"/>
      <c r="O42" s="22"/>
      <c r="P42" s="22"/>
      <c r="Q42" s="22"/>
    </row>
    <row r="43" ht="21" customHeight="1" spans="1:17">
      <c r="A43" s="97" t="s">
        <v>272</v>
      </c>
      <c r="B43" s="74" t="s">
        <v>428</v>
      </c>
      <c r="C43" s="74" t="s">
        <v>429</v>
      </c>
      <c r="D43" s="95" t="s">
        <v>386</v>
      </c>
      <c r="E43" s="96">
        <v>350</v>
      </c>
      <c r="F43" s="22">
        <v>210000</v>
      </c>
      <c r="G43" s="22">
        <v>210000</v>
      </c>
      <c r="H43" s="22"/>
      <c r="I43" s="22"/>
      <c r="J43" s="22"/>
      <c r="K43" s="22">
        <v>210000</v>
      </c>
      <c r="L43" s="22"/>
      <c r="M43" s="22"/>
      <c r="N43" s="22"/>
      <c r="O43" s="22"/>
      <c r="P43" s="22"/>
      <c r="Q43" s="22"/>
    </row>
    <row r="44" ht="21" customHeight="1" spans="1:17">
      <c r="A44" s="97" t="s">
        <v>272</v>
      </c>
      <c r="B44" s="74" t="s">
        <v>430</v>
      </c>
      <c r="C44" s="74" t="s">
        <v>429</v>
      </c>
      <c r="D44" s="95" t="s">
        <v>431</v>
      </c>
      <c r="E44" s="96">
        <v>24</v>
      </c>
      <c r="F44" s="22">
        <v>14400</v>
      </c>
      <c r="G44" s="22">
        <v>14400</v>
      </c>
      <c r="H44" s="22"/>
      <c r="I44" s="22"/>
      <c r="J44" s="22"/>
      <c r="K44" s="22">
        <v>14400</v>
      </c>
      <c r="L44" s="22"/>
      <c r="M44" s="22"/>
      <c r="N44" s="22"/>
      <c r="O44" s="22"/>
      <c r="P44" s="22"/>
      <c r="Q44" s="22"/>
    </row>
    <row r="45" ht="21" customHeight="1" spans="1:17">
      <c r="A45" s="97" t="s">
        <v>272</v>
      </c>
      <c r="B45" s="74" t="s">
        <v>432</v>
      </c>
      <c r="C45" s="74" t="s">
        <v>433</v>
      </c>
      <c r="D45" s="95" t="s">
        <v>376</v>
      </c>
      <c r="E45" s="96">
        <v>1</v>
      </c>
      <c r="F45" s="22"/>
      <c r="G45" s="22">
        <v>400000</v>
      </c>
      <c r="H45" s="22"/>
      <c r="I45" s="22"/>
      <c r="J45" s="22"/>
      <c r="K45" s="22">
        <v>400000</v>
      </c>
      <c r="L45" s="22"/>
      <c r="M45" s="22"/>
      <c r="N45" s="22"/>
      <c r="O45" s="22"/>
      <c r="P45" s="22"/>
      <c r="Q45" s="22"/>
    </row>
    <row r="46" ht="21" customHeight="1" spans="1:17">
      <c r="A46" s="76" t="s">
        <v>109</v>
      </c>
      <c r="B46" s="77"/>
      <c r="C46" s="77"/>
      <c r="D46" s="77"/>
      <c r="E46" s="93"/>
      <c r="F46" s="22">
        <v>11319190</v>
      </c>
      <c r="G46" s="22">
        <v>18396632</v>
      </c>
      <c r="H46" s="22">
        <v>14827812</v>
      </c>
      <c r="I46" s="22"/>
      <c r="J46" s="22"/>
      <c r="K46" s="22">
        <v>3568820</v>
      </c>
      <c r="L46" s="22"/>
      <c r="M46" s="22"/>
      <c r="N46" s="22"/>
      <c r="O46" s="22"/>
      <c r="P46" s="22"/>
      <c r="Q46" s="22"/>
    </row>
  </sheetData>
  <mergeCells count="16">
    <mergeCell ref="A2:Q2"/>
    <mergeCell ref="A3:F3"/>
    <mergeCell ref="G4:Q4"/>
    <mergeCell ref="L5:Q5"/>
    <mergeCell ref="A46:E46"/>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A16" sqref="A16"/>
    </sheetView>
  </sheetViews>
  <sheetFormatPr defaultColWidth="9.13888888888889" defaultRowHeight="14.25" customHeight="1"/>
  <cols>
    <col min="1" max="1" width="31.4259259259259" customWidth="1"/>
    <col min="2" max="2" width="21.712962962963" customWidth="1"/>
    <col min="3" max="3" width="26.712962962963" customWidth="1"/>
    <col min="4" max="14" width="16.6018518518519" customWidth="1"/>
  </cols>
  <sheetData>
    <row r="1" ht="13.5" customHeight="1" spans="1:14">
      <c r="A1" s="59"/>
      <c r="B1" s="59"/>
      <c r="C1" s="59"/>
      <c r="D1" s="59"/>
      <c r="E1" s="59"/>
      <c r="F1" s="59"/>
      <c r="G1" s="59"/>
      <c r="H1" s="63"/>
      <c r="I1" s="59"/>
      <c r="J1" s="59"/>
      <c r="K1" s="59"/>
      <c r="L1" s="53"/>
      <c r="M1" s="79"/>
      <c r="N1" s="80" t="s">
        <v>434</v>
      </c>
    </row>
    <row r="2" ht="27.75" customHeight="1" spans="1:14">
      <c r="A2" s="55" t="s">
        <v>435</v>
      </c>
      <c r="B2" s="64"/>
      <c r="C2" s="64"/>
      <c r="D2" s="64"/>
      <c r="E2" s="64"/>
      <c r="F2" s="64"/>
      <c r="G2" s="64"/>
      <c r="H2" s="65"/>
      <c r="I2" s="64"/>
      <c r="J2" s="64"/>
      <c r="K2" s="64"/>
      <c r="L2" s="44"/>
      <c r="M2" s="65"/>
      <c r="N2" s="64"/>
    </row>
    <row r="3" ht="18.75" customHeight="1" spans="1:14">
      <c r="A3" s="56" t="str">
        <f>"单位名称："&amp;"云南农业职业技术学院"</f>
        <v>单位名称：云南农业职业技术学院</v>
      </c>
      <c r="B3" s="57"/>
      <c r="C3" s="57"/>
      <c r="D3" s="57"/>
      <c r="E3" s="57"/>
      <c r="F3" s="57"/>
      <c r="G3" s="57"/>
      <c r="H3" s="63"/>
      <c r="I3" s="59"/>
      <c r="J3" s="59"/>
      <c r="K3" s="59"/>
      <c r="L3" s="62"/>
      <c r="M3" s="81"/>
      <c r="N3" s="82" t="s">
        <v>134</v>
      </c>
    </row>
    <row r="4" ht="15.75" customHeight="1" spans="1:14">
      <c r="A4" s="9" t="s">
        <v>364</v>
      </c>
      <c r="B4" s="66" t="s">
        <v>436</v>
      </c>
      <c r="C4" s="66" t="s">
        <v>437</v>
      </c>
      <c r="D4" s="67" t="s">
        <v>150</v>
      </c>
      <c r="E4" s="67"/>
      <c r="F4" s="67"/>
      <c r="G4" s="67"/>
      <c r="H4" s="68"/>
      <c r="I4" s="67"/>
      <c r="J4" s="67"/>
      <c r="K4" s="67"/>
      <c r="L4" s="83"/>
      <c r="M4" s="68"/>
      <c r="N4" s="84"/>
    </row>
    <row r="5" ht="17.25" customHeight="1" spans="1:14">
      <c r="A5" s="14"/>
      <c r="B5" s="69"/>
      <c r="C5" s="69"/>
      <c r="D5" s="69" t="s">
        <v>31</v>
      </c>
      <c r="E5" s="69" t="s">
        <v>34</v>
      </c>
      <c r="F5" s="69" t="s">
        <v>370</v>
      </c>
      <c r="G5" s="69" t="s">
        <v>371</v>
      </c>
      <c r="H5" s="70" t="s">
        <v>372</v>
      </c>
      <c r="I5" s="85" t="s">
        <v>373</v>
      </c>
      <c r="J5" s="85"/>
      <c r="K5" s="85"/>
      <c r="L5" s="86"/>
      <c r="M5" s="87"/>
      <c r="N5" s="71"/>
    </row>
    <row r="6" ht="54" customHeight="1" spans="1:14">
      <c r="A6" s="17"/>
      <c r="B6" s="71"/>
      <c r="C6" s="71"/>
      <c r="D6" s="71"/>
      <c r="E6" s="71"/>
      <c r="F6" s="71"/>
      <c r="G6" s="71"/>
      <c r="H6" s="72"/>
      <c r="I6" s="71" t="s">
        <v>33</v>
      </c>
      <c r="J6" s="71" t="s">
        <v>44</v>
      </c>
      <c r="K6" s="71" t="s">
        <v>157</v>
      </c>
      <c r="L6" s="88" t="s">
        <v>40</v>
      </c>
      <c r="M6" s="72" t="s">
        <v>41</v>
      </c>
      <c r="N6" s="71" t="s">
        <v>42</v>
      </c>
    </row>
    <row r="7" ht="15" customHeight="1" spans="1:14">
      <c r="A7" s="17">
        <v>1</v>
      </c>
      <c r="B7" s="71">
        <v>2</v>
      </c>
      <c r="C7" s="71">
        <v>3</v>
      </c>
      <c r="D7" s="72">
        <v>4</v>
      </c>
      <c r="E7" s="72">
        <v>5</v>
      </c>
      <c r="F7" s="72">
        <v>6</v>
      </c>
      <c r="G7" s="72">
        <v>7</v>
      </c>
      <c r="H7" s="72">
        <v>8</v>
      </c>
      <c r="I7" s="72">
        <v>9</v>
      </c>
      <c r="J7" s="72">
        <v>10</v>
      </c>
      <c r="K7" s="72">
        <v>11</v>
      </c>
      <c r="L7" s="72">
        <v>12</v>
      </c>
      <c r="M7" s="72">
        <v>13</v>
      </c>
      <c r="N7" s="72">
        <v>14</v>
      </c>
    </row>
    <row r="8" ht="21" customHeight="1" spans="1:14">
      <c r="A8" s="73"/>
      <c r="B8" s="74"/>
      <c r="C8" s="74"/>
      <c r="D8" s="75"/>
      <c r="E8" s="75"/>
      <c r="F8" s="75"/>
      <c r="G8" s="75"/>
      <c r="H8" s="75"/>
      <c r="I8" s="75"/>
      <c r="J8" s="75"/>
      <c r="K8" s="75"/>
      <c r="L8" s="89"/>
      <c r="M8" s="75"/>
      <c r="N8" s="75"/>
    </row>
    <row r="9" ht="21" customHeight="1" spans="1:14">
      <c r="A9" s="73"/>
      <c r="B9" s="74"/>
      <c r="C9" s="74"/>
      <c r="D9" s="75"/>
      <c r="E9" s="75"/>
      <c r="F9" s="75"/>
      <c r="G9" s="75"/>
      <c r="H9" s="75"/>
      <c r="I9" s="75"/>
      <c r="J9" s="75"/>
      <c r="K9" s="75"/>
      <c r="L9" s="89"/>
      <c r="M9" s="75"/>
      <c r="N9" s="75"/>
    </row>
    <row r="10" ht="21" customHeight="1" spans="1:14">
      <c r="A10" s="76" t="s">
        <v>109</v>
      </c>
      <c r="B10" s="77"/>
      <c r="C10" s="78"/>
      <c r="D10" s="75"/>
      <c r="E10" s="75"/>
      <c r="F10" s="75"/>
      <c r="G10" s="75"/>
      <c r="H10" s="75"/>
      <c r="I10" s="75"/>
      <c r="J10" s="75"/>
      <c r="K10" s="75"/>
      <c r="L10" s="89"/>
      <c r="M10" s="75"/>
      <c r="N10" s="75"/>
    </row>
    <row r="11" ht="19" customHeight="1" spans="1:3">
      <c r="A11" s="52" t="s">
        <v>438</v>
      </c>
      <c r="B11" s="52"/>
      <c r="C11" s="52"/>
    </row>
  </sheetData>
  <mergeCells count="14">
    <mergeCell ref="A2:N2"/>
    <mergeCell ref="A3:C3"/>
    <mergeCell ref="D4:N4"/>
    <mergeCell ref="I5:N5"/>
    <mergeCell ref="A10:C10"/>
    <mergeCell ref="A11:C11"/>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workbookViewId="0">
      <selection activeCell="B14" sqref="B14"/>
    </sheetView>
  </sheetViews>
  <sheetFormatPr defaultColWidth="9.13888888888889" defaultRowHeight="14.25" customHeight="1"/>
  <cols>
    <col min="1" max="1" width="42.0277777777778" customWidth="1"/>
    <col min="2" max="15" width="17.1759259259259" customWidth="1"/>
    <col min="16" max="23" width="17.0277777777778" customWidth="1"/>
  </cols>
  <sheetData>
    <row r="1" ht="13.5" customHeight="1" spans="4:23">
      <c r="D1" s="54"/>
      <c r="W1" s="53" t="s">
        <v>439</v>
      </c>
    </row>
    <row r="2" ht="27.75" customHeight="1" spans="1:23">
      <c r="A2" s="55" t="s">
        <v>440</v>
      </c>
      <c r="B2" s="26"/>
      <c r="C2" s="26"/>
      <c r="D2" s="26"/>
      <c r="E2" s="26"/>
      <c r="F2" s="26"/>
      <c r="G2" s="26"/>
      <c r="H2" s="26"/>
      <c r="I2" s="26"/>
      <c r="J2" s="26"/>
      <c r="K2" s="26"/>
      <c r="L2" s="26"/>
      <c r="M2" s="26"/>
      <c r="N2" s="26"/>
      <c r="O2" s="26"/>
      <c r="P2" s="26"/>
      <c r="Q2" s="26"/>
      <c r="R2" s="26"/>
      <c r="S2" s="26"/>
      <c r="T2" s="26"/>
      <c r="U2" s="26"/>
      <c r="V2" s="26"/>
      <c r="W2" s="26"/>
    </row>
    <row r="3" ht="18" customHeight="1" spans="1:23">
      <c r="A3" s="56" t="str">
        <f>"单位名称："&amp;"云南农业职业技术学院"</f>
        <v>单位名称：云南农业职业技术学院</v>
      </c>
      <c r="B3" s="57"/>
      <c r="C3" s="57"/>
      <c r="D3" s="58"/>
      <c r="E3" s="59"/>
      <c r="F3" s="59"/>
      <c r="G3" s="59"/>
      <c r="H3" s="59"/>
      <c r="I3" s="59"/>
      <c r="W3" s="62" t="s">
        <v>134</v>
      </c>
    </row>
    <row r="4" ht="19.5" customHeight="1" spans="1:23">
      <c r="A4" s="15" t="s">
        <v>441</v>
      </c>
      <c r="B4" s="10" t="s">
        <v>150</v>
      </c>
      <c r="C4" s="11"/>
      <c r="D4" s="11"/>
      <c r="E4" s="10" t="s">
        <v>442</v>
      </c>
      <c r="F4" s="11"/>
      <c r="G4" s="11"/>
      <c r="H4" s="11"/>
      <c r="I4" s="11"/>
      <c r="J4" s="11"/>
      <c r="K4" s="11"/>
      <c r="L4" s="11"/>
      <c r="M4" s="11"/>
      <c r="N4" s="11"/>
      <c r="O4" s="11"/>
      <c r="P4" s="11"/>
      <c r="Q4" s="11"/>
      <c r="R4" s="11"/>
      <c r="S4" s="11"/>
      <c r="T4" s="11"/>
      <c r="U4" s="11"/>
      <c r="V4" s="11"/>
      <c r="W4" s="11"/>
    </row>
    <row r="5" ht="40.5" customHeight="1" spans="1:23">
      <c r="A5" s="18"/>
      <c r="B5" s="27" t="s">
        <v>31</v>
      </c>
      <c r="C5" s="9" t="s">
        <v>34</v>
      </c>
      <c r="D5" s="60" t="s">
        <v>443</v>
      </c>
      <c r="E5" s="61" t="s">
        <v>444</v>
      </c>
      <c r="F5" s="61" t="s">
        <v>445</v>
      </c>
      <c r="G5" s="61" t="s">
        <v>446</v>
      </c>
      <c r="H5" s="61" t="s">
        <v>447</v>
      </c>
      <c r="I5" s="61" t="s">
        <v>448</v>
      </c>
      <c r="J5" s="61" t="s">
        <v>449</v>
      </c>
      <c r="K5" s="61" t="s">
        <v>450</v>
      </c>
      <c r="L5" s="61" t="s">
        <v>451</v>
      </c>
      <c r="M5" s="61" t="s">
        <v>452</v>
      </c>
      <c r="N5" s="61" t="s">
        <v>453</v>
      </c>
      <c r="O5" s="61" t="s">
        <v>454</v>
      </c>
      <c r="P5" s="61" t="s">
        <v>455</v>
      </c>
      <c r="Q5" s="61" t="s">
        <v>456</v>
      </c>
      <c r="R5" s="61" t="s">
        <v>457</v>
      </c>
      <c r="S5" s="61" t="s">
        <v>458</v>
      </c>
      <c r="T5" s="61" t="s">
        <v>459</v>
      </c>
      <c r="U5" s="61" t="s">
        <v>460</v>
      </c>
      <c r="V5" s="61" t="s">
        <v>461</v>
      </c>
      <c r="W5" s="61" t="s">
        <v>462</v>
      </c>
    </row>
    <row r="6" ht="19.5" customHeight="1" spans="1:23">
      <c r="A6" s="61">
        <v>1</v>
      </c>
      <c r="B6" s="61">
        <v>2</v>
      </c>
      <c r="C6" s="61">
        <v>3</v>
      </c>
      <c r="D6" s="10">
        <v>4</v>
      </c>
      <c r="E6" s="61">
        <v>5</v>
      </c>
      <c r="F6" s="61">
        <v>6</v>
      </c>
      <c r="G6" s="61">
        <v>7</v>
      </c>
      <c r="H6" s="10">
        <v>8</v>
      </c>
      <c r="I6" s="61">
        <v>9</v>
      </c>
      <c r="J6" s="61">
        <v>10</v>
      </c>
      <c r="K6" s="61">
        <v>11</v>
      </c>
      <c r="L6" s="10">
        <v>12</v>
      </c>
      <c r="M6" s="61">
        <v>13</v>
      </c>
      <c r="N6" s="61">
        <v>14</v>
      </c>
      <c r="O6" s="61">
        <v>15</v>
      </c>
      <c r="P6" s="10">
        <v>16</v>
      </c>
      <c r="Q6" s="61">
        <v>17</v>
      </c>
      <c r="R6" s="61">
        <v>18</v>
      </c>
      <c r="S6" s="61">
        <v>19</v>
      </c>
      <c r="T6" s="10">
        <v>20</v>
      </c>
      <c r="U6" s="10">
        <v>21</v>
      </c>
      <c r="V6" s="10">
        <v>22</v>
      </c>
      <c r="W6" s="61">
        <v>23</v>
      </c>
    </row>
    <row r="7" ht="28.4" customHeight="1" spans="1:23">
      <c r="A7" s="28"/>
      <c r="B7" s="22"/>
      <c r="C7" s="22"/>
      <c r="D7" s="22"/>
      <c r="E7" s="22"/>
      <c r="F7" s="22"/>
      <c r="G7" s="22"/>
      <c r="H7" s="22"/>
      <c r="I7" s="22"/>
      <c r="J7" s="22"/>
      <c r="K7" s="22"/>
      <c r="L7" s="22"/>
      <c r="M7" s="22"/>
      <c r="N7" s="22"/>
      <c r="O7" s="22"/>
      <c r="P7" s="22"/>
      <c r="Q7" s="22"/>
      <c r="R7" s="22"/>
      <c r="S7" s="22"/>
      <c r="T7" s="22"/>
      <c r="U7" s="22"/>
      <c r="V7" s="22"/>
      <c r="W7" s="22"/>
    </row>
    <row r="8" ht="29.9" customHeight="1" spans="1:23">
      <c r="A8" s="28"/>
      <c r="B8" s="22"/>
      <c r="C8" s="22"/>
      <c r="D8" s="22"/>
      <c r="E8" s="22"/>
      <c r="F8" s="22"/>
      <c r="G8" s="22"/>
      <c r="H8" s="22"/>
      <c r="I8" s="22"/>
      <c r="J8" s="22"/>
      <c r="K8" s="22"/>
      <c r="L8" s="22"/>
      <c r="M8" s="22"/>
      <c r="N8" s="22"/>
      <c r="O8" s="22"/>
      <c r="P8" s="22"/>
      <c r="Q8" s="22"/>
      <c r="R8" s="22"/>
      <c r="S8" s="22"/>
      <c r="T8" s="22"/>
      <c r="U8" s="22"/>
      <c r="V8" s="22"/>
      <c r="W8" s="22"/>
    </row>
    <row r="9" ht="21" customHeight="1" spans="1:3">
      <c r="A9" s="52" t="s">
        <v>463</v>
      </c>
      <c r="B9" s="52"/>
      <c r="C9" s="52"/>
    </row>
  </sheetData>
  <mergeCells count="6">
    <mergeCell ref="A2:W2"/>
    <mergeCell ref="A3:I3"/>
    <mergeCell ref="B4:D4"/>
    <mergeCell ref="E4:W4"/>
    <mergeCell ref="A9:C9"/>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B14" sqref="B14"/>
    </sheetView>
  </sheetViews>
  <sheetFormatPr defaultColWidth="9.13888888888889" defaultRowHeight="12" customHeight="1" outlineLevelRow="7"/>
  <cols>
    <col min="1" max="1" width="34.2777777777778" customWidth="1"/>
    <col min="2" max="2" width="29" customWidth="1"/>
    <col min="3" max="3" width="16.3148148148148" customWidth="1"/>
    <col min="4" max="4" width="15.6018518518519" customWidth="1"/>
    <col min="5" max="5" width="23.5740740740741" customWidth="1"/>
    <col min="6" max="6" width="11.2777777777778" customWidth="1"/>
    <col min="7" max="7" width="14.8796296296296" customWidth="1"/>
    <col min="8" max="8" width="10.8796296296296" customWidth="1"/>
    <col min="9" max="9" width="13.4259259259259" customWidth="1"/>
    <col min="10" max="10" width="32.0277777777778" customWidth="1"/>
  </cols>
  <sheetData>
    <row r="1" customHeight="1" spans="10:10">
      <c r="J1" s="53" t="s">
        <v>464</v>
      </c>
    </row>
    <row r="2" ht="28.5" customHeight="1" spans="1:10">
      <c r="A2" s="43" t="s">
        <v>465</v>
      </c>
      <c r="B2" s="26"/>
      <c r="C2" s="26"/>
      <c r="D2" s="26"/>
      <c r="E2" s="26"/>
      <c r="F2" s="44"/>
      <c r="G2" s="26"/>
      <c r="H2" s="44"/>
      <c r="I2" s="44"/>
      <c r="J2" s="26"/>
    </row>
    <row r="3" ht="17.25" customHeight="1" spans="1:1">
      <c r="A3" s="4" t="str">
        <f>"单位名称："&amp;"云南农业职业技术学院"</f>
        <v>单位名称：云南农业职业技术学院</v>
      </c>
    </row>
    <row r="4" ht="44.25" customHeight="1" spans="1:10">
      <c r="A4" s="45" t="s">
        <v>290</v>
      </c>
      <c r="B4" s="45" t="s">
        <v>291</v>
      </c>
      <c r="C4" s="45" t="s">
        <v>292</v>
      </c>
      <c r="D4" s="45" t="s">
        <v>293</v>
      </c>
      <c r="E4" s="45" t="s">
        <v>294</v>
      </c>
      <c r="F4" s="46" t="s">
        <v>295</v>
      </c>
      <c r="G4" s="45" t="s">
        <v>296</v>
      </c>
      <c r="H4" s="46" t="s">
        <v>297</v>
      </c>
      <c r="I4" s="46" t="s">
        <v>298</v>
      </c>
      <c r="J4" s="45" t="s">
        <v>299</v>
      </c>
    </row>
    <row r="5" ht="14.25" customHeight="1" spans="1:10">
      <c r="A5" s="45">
        <v>1</v>
      </c>
      <c r="B5" s="45">
        <v>2</v>
      </c>
      <c r="C5" s="45">
        <v>3</v>
      </c>
      <c r="D5" s="45">
        <v>4</v>
      </c>
      <c r="E5" s="45">
        <v>5</v>
      </c>
      <c r="F5" s="46">
        <v>6</v>
      </c>
      <c r="G5" s="45">
        <v>7</v>
      </c>
      <c r="H5" s="46">
        <v>8</v>
      </c>
      <c r="I5" s="46">
        <v>9</v>
      </c>
      <c r="J5" s="45">
        <v>10</v>
      </c>
    </row>
    <row r="6" ht="42" customHeight="1" spans="1:10">
      <c r="A6" s="47"/>
      <c r="B6" s="48"/>
      <c r="C6" s="48"/>
      <c r="D6" s="48"/>
      <c r="E6" s="49"/>
      <c r="F6" s="50"/>
      <c r="G6" s="49"/>
      <c r="H6" s="50"/>
      <c r="I6" s="50"/>
      <c r="J6" s="49"/>
    </row>
    <row r="7" ht="42" customHeight="1" spans="1:10">
      <c r="A7" s="47"/>
      <c r="B7" s="51"/>
      <c r="C7" s="51"/>
      <c r="D7" s="51"/>
      <c r="E7" s="47"/>
      <c r="F7" s="51"/>
      <c r="G7" s="47"/>
      <c r="H7" s="51"/>
      <c r="I7" s="51"/>
      <c r="J7" s="47"/>
    </row>
    <row r="8" ht="19" customHeight="1" spans="1:3">
      <c r="A8" s="52" t="s">
        <v>463</v>
      </c>
      <c r="B8" s="52"/>
      <c r="C8" s="52"/>
    </row>
  </sheetData>
  <mergeCells count="3">
    <mergeCell ref="A2:J2"/>
    <mergeCell ref="A3:H3"/>
    <mergeCell ref="A8:C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59"/>
  <sheetViews>
    <sheetView showZeros="0" topLeftCell="A146" workbookViewId="0">
      <selection activeCell="A1" sqref="A1"/>
    </sheetView>
  </sheetViews>
  <sheetFormatPr defaultColWidth="8.85185185185185" defaultRowHeight="15" customHeight="1" outlineLevelCol="7"/>
  <cols>
    <col min="1" max="1" width="36.0277777777778" customWidth="1"/>
    <col min="2" max="2" width="19.7407407407407" customWidth="1"/>
    <col min="3" max="3" width="33.3148148148148" customWidth="1"/>
    <col min="4" max="4" width="34.7407407407407" customWidth="1"/>
    <col min="5" max="5" width="14.4537037037037" customWidth="1"/>
    <col min="6" max="6" width="17.1759259259259" customWidth="1"/>
    <col min="7" max="7" width="17.3148148148148" customWidth="1"/>
    <col min="8" max="8" width="28.3148148148148" customWidth="1"/>
  </cols>
  <sheetData>
    <row r="1" ht="18.75" customHeight="1" spans="1:8">
      <c r="A1" s="34"/>
      <c r="B1" s="34"/>
      <c r="C1" s="34"/>
      <c r="D1" s="34"/>
      <c r="E1" s="34"/>
      <c r="F1" s="34"/>
      <c r="G1" s="34"/>
      <c r="H1" s="35" t="s">
        <v>466</v>
      </c>
    </row>
    <row r="2" ht="30.65" customHeight="1" spans="1:8">
      <c r="A2" s="36" t="s">
        <v>467</v>
      </c>
      <c r="B2" s="36"/>
      <c r="C2" s="36"/>
      <c r="D2" s="36"/>
      <c r="E2" s="36"/>
      <c r="F2" s="36"/>
      <c r="G2" s="36"/>
      <c r="H2" s="36"/>
    </row>
    <row r="3" ht="18.75" customHeight="1" spans="1:8">
      <c r="A3" s="34" t="str">
        <f>"单位名称："&amp;"云南农业职业技术学院"</f>
        <v>单位名称：云南农业职业技术学院</v>
      </c>
      <c r="B3" s="34"/>
      <c r="C3" s="34"/>
      <c r="D3" s="34"/>
      <c r="E3" s="34"/>
      <c r="F3" s="34"/>
      <c r="G3" s="34"/>
      <c r="H3" s="34"/>
    </row>
    <row r="4" ht="18.75" customHeight="1" spans="1:8">
      <c r="A4" s="37" t="s">
        <v>143</v>
      </c>
      <c r="B4" s="37" t="s">
        <v>468</v>
      </c>
      <c r="C4" s="37" t="s">
        <v>469</v>
      </c>
      <c r="D4" s="37" t="s">
        <v>470</v>
      </c>
      <c r="E4" s="37" t="s">
        <v>471</v>
      </c>
      <c r="F4" s="37" t="s">
        <v>472</v>
      </c>
      <c r="G4" s="37"/>
      <c r="H4" s="37"/>
    </row>
    <row r="5" ht="18.75" customHeight="1" spans="1:8">
      <c r="A5" s="37"/>
      <c r="B5" s="37"/>
      <c r="C5" s="37"/>
      <c r="D5" s="37"/>
      <c r="E5" s="37"/>
      <c r="F5" s="37" t="s">
        <v>368</v>
      </c>
      <c r="G5" s="37" t="s">
        <v>473</v>
      </c>
      <c r="H5" s="37" t="s">
        <v>474</v>
      </c>
    </row>
    <row r="6" ht="18.75" customHeight="1" spans="1:8">
      <c r="A6" s="38" t="s">
        <v>126</v>
      </c>
      <c r="B6" s="38" t="s">
        <v>127</v>
      </c>
      <c r="C6" s="38" t="s">
        <v>128</v>
      </c>
      <c r="D6" s="38" t="s">
        <v>129</v>
      </c>
      <c r="E6" s="38" t="s">
        <v>130</v>
      </c>
      <c r="F6" s="38" t="s">
        <v>131</v>
      </c>
      <c r="G6" s="38" t="s">
        <v>475</v>
      </c>
      <c r="H6" s="38" t="s">
        <v>476</v>
      </c>
    </row>
    <row r="7" ht="29.9" customHeight="1" spans="1:8">
      <c r="A7" s="39" t="s">
        <v>46</v>
      </c>
      <c r="B7" s="39"/>
      <c r="C7" s="39"/>
      <c r="D7" s="39"/>
      <c r="E7" s="37"/>
      <c r="F7" s="40">
        <v>1189</v>
      </c>
      <c r="G7" s="41"/>
      <c r="H7" s="41">
        <v>10588680</v>
      </c>
    </row>
    <row r="8" ht="29.9" customHeight="1" spans="1:8">
      <c r="A8" s="42" t="s">
        <v>46</v>
      </c>
      <c r="B8" s="39" t="s">
        <v>477</v>
      </c>
      <c r="C8" s="39" t="s">
        <v>478</v>
      </c>
      <c r="D8" s="39" t="s">
        <v>479</v>
      </c>
      <c r="E8" s="37" t="s">
        <v>431</v>
      </c>
      <c r="F8" s="40">
        <v>1</v>
      </c>
      <c r="G8" s="41">
        <v>38600</v>
      </c>
      <c r="H8" s="41">
        <v>38600</v>
      </c>
    </row>
    <row r="9" ht="29.9" customHeight="1" spans="1:8">
      <c r="A9" s="42" t="s">
        <v>46</v>
      </c>
      <c r="B9" s="39" t="s">
        <v>480</v>
      </c>
      <c r="C9" s="39" t="s">
        <v>481</v>
      </c>
      <c r="D9" s="39" t="s">
        <v>482</v>
      </c>
      <c r="E9" s="37" t="s">
        <v>383</v>
      </c>
      <c r="F9" s="40">
        <v>1</v>
      </c>
      <c r="G9" s="41">
        <v>150000</v>
      </c>
      <c r="H9" s="41">
        <v>150000</v>
      </c>
    </row>
    <row r="10" ht="29.9" customHeight="1" spans="1:8">
      <c r="A10" s="42" t="s">
        <v>46</v>
      </c>
      <c r="B10" s="39" t="s">
        <v>480</v>
      </c>
      <c r="C10" s="39" t="s">
        <v>419</v>
      </c>
      <c r="D10" s="39" t="s">
        <v>483</v>
      </c>
      <c r="E10" s="37" t="s">
        <v>383</v>
      </c>
      <c r="F10" s="40">
        <v>25</v>
      </c>
      <c r="G10" s="41">
        <v>5000</v>
      </c>
      <c r="H10" s="41">
        <v>125000</v>
      </c>
    </row>
    <row r="11" ht="29.9" customHeight="1" spans="1:8">
      <c r="A11" s="42" t="s">
        <v>46</v>
      </c>
      <c r="B11" s="39" t="s">
        <v>480</v>
      </c>
      <c r="C11" s="39" t="s">
        <v>419</v>
      </c>
      <c r="D11" s="39" t="s">
        <v>484</v>
      </c>
      <c r="E11" s="37" t="s">
        <v>383</v>
      </c>
      <c r="F11" s="40">
        <v>4</v>
      </c>
      <c r="G11" s="41">
        <v>4500</v>
      </c>
      <c r="H11" s="41">
        <v>18000</v>
      </c>
    </row>
    <row r="12" ht="29.9" customHeight="1" spans="1:8">
      <c r="A12" s="42" t="s">
        <v>46</v>
      </c>
      <c r="B12" s="39" t="s">
        <v>480</v>
      </c>
      <c r="C12" s="39" t="s">
        <v>419</v>
      </c>
      <c r="D12" s="39" t="s">
        <v>420</v>
      </c>
      <c r="E12" s="37" t="s">
        <v>383</v>
      </c>
      <c r="F12" s="40">
        <v>12</v>
      </c>
      <c r="G12" s="41">
        <v>5500</v>
      </c>
      <c r="H12" s="41">
        <v>66000</v>
      </c>
    </row>
    <row r="13" ht="29.9" customHeight="1" spans="1:8">
      <c r="A13" s="42" t="s">
        <v>46</v>
      </c>
      <c r="B13" s="39" t="s">
        <v>480</v>
      </c>
      <c r="C13" s="39" t="s">
        <v>392</v>
      </c>
      <c r="D13" s="39" t="s">
        <v>391</v>
      </c>
      <c r="E13" s="37" t="s">
        <v>383</v>
      </c>
      <c r="F13" s="40">
        <v>16</v>
      </c>
      <c r="G13" s="41">
        <v>9000</v>
      </c>
      <c r="H13" s="41">
        <v>144000</v>
      </c>
    </row>
    <row r="14" ht="29.9" customHeight="1" spans="1:8">
      <c r="A14" s="42" t="s">
        <v>46</v>
      </c>
      <c r="B14" s="39" t="s">
        <v>480</v>
      </c>
      <c r="C14" s="39" t="s">
        <v>485</v>
      </c>
      <c r="D14" s="39" t="s">
        <v>486</v>
      </c>
      <c r="E14" s="37" t="s">
        <v>487</v>
      </c>
      <c r="F14" s="40">
        <v>1</v>
      </c>
      <c r="G14" s="41">
        <v>5000</v>
      </c>
      <c r="H14" s="41">
        <v>5000</v>
      </c>
    </row>
    <row r="15" ht="29.9" customHeight="1" spans="1:8">
      <c r="A15" s="42" t="s">
        <v>46</v>
      </c>
      <c r="B15" s="39" t="s">
        <v>480</v>
      </c>
      <c r="C15" s="39" t="s">
        <v>485</v>
      </c>
      <c r="D15" s="39" t="s">
        <v>486</v>
      </c>
      <c r="E15" s="37" t="s">
        <v>383</v>
      </c>
      <c r="F15" s="40">
        <v>1</v>
      </c>
      <c r="G15" s="41">
        <v>6000</v>
      </c>
      <c r="H15" s="41">
        <v>6000</v>
      </c>
    </row>
    <row r="16" ht="29.9" customHeight="1" spans="1:8">
      <c r="A16" s="42" t="s">
        <v>46</v>
      </c>
      <c r="B16" s="39" t="s">
        <v>480</v>
      </c>
      <c r="C16" s="39" t="s">
        <v>488</v>
      </c>
      <c r="D16" s="39" t="s">
        <v>489</v>
      </c>
      <c r="E16" s="37" t="s">
        <v>431</v>
      </c>
      <c r="F16" s="40">
        <v>2</v>
      </c>
      <c r="G16" s="41">
        <v>5850</v>
      </c>
      <c r="H16" s="41">
        <v>11700</v>
      </c>
    </row>
    <row r="17" ht="29.9" customHeight="1" spans="1:8">
      <c r="A17" s="42" t="s">
        <v>46</v>
      </c>
      <c r="B17" s="39" t="s">
        <v>480</v>
      </c>
      <c r="C17" s="39" t="s">
        <v>488</v>
      </c>
      <c r="D17" s="39" t="s">
        <v>490</v>
      </c>
      <c r="E17" s="37" t="s">
        <v>431</v>
      </c>
      <c r="F17" s="40">
        <v>1</v>
      </c>
      <c r="G17" s="41">
        <v>9000</v>
      </c>
      <c r="H17" s="41">
        <v>9000</v>
      </c>
    </row>
    <row r="18" ht="29.9" customHeight="1" spans="1:8">
      <c r="A18" s="42" t="s">
        <v>46</v>
      </c>
      <c r="B18" s="39" t="s">
        <v>480</v>
      </c>
      <c r="C18" s="39" t="s">
        <v>488</v>
      </c>
      <c r="D18" s="39" t="s">
        <v>491</v>
      </c>
      <c r="E18" s="37" t="s">
        <v>383</v>
      </c>
      <c r="F18" s="40">
        <v>1</v>
      </c>
      <c r="G18" s="41">
        <v>20000</v>
      </c>
      <c r="H18" s="41">
        <v>20000</v>
      </c>
    </row>
    <row r="19" ht="29.9" customHeight="1" spans="1:8">
      <c r="A19" s="42" t="s">
        <v>46</v>
      </c>
      <c r="B19" s="39" t="s">
        <v>480</v>
      </c>
      <c r="C19" s="39" t="s">
        <v>492</v>
      </c>
      <c r="D19" s="39" t="s">
        <v>493</v>
      </c>
      <c r="E19" s="37" t="s">
        <v>383</v>
      </c>
      <c r="F19" s="40">
        <v>1</v>
      </c>
      <c r="G19" s="41">
        <v>42500</v>
      </c>
      <c r="H19" s="41">
        <v>42500</v>
      </c>
    </row>
    <row r="20" ht="29.9" customHeight="1" spans="1:8">
      <c r="A20" s="42" t="s">
        <v>46</v>
      </c>
      <c r="B20" s="39" t="s">
        <v>480</v>
      </c>
      <c r="C20" s="39" t="s">
        <v>494</v>
      </c>
      <c r="D20" s="39" t="s">
        <v>495</v>
      </c>
      <c r="E20" s="37" t="s">
        <v>496</v>
      </c>
      <c r="F20" s="40">
        <v>2</v>
      </c>
      <c r="G20" s="41">
        <v>157500</v>
      </c>
      <c r="H20" s="41">
        <v>315000</v>
      </c>
    </row>
    <row r="21" ht="29.9" customHeight="1" spans="1:8">
      <c r="A21" s="42" t="s">
        <v>46</v>
      </c>
      <c r="B21" s="39" t="s">
        <v>480</v>
      </c>
      <c r="C21" s="39" t="s">
        <v>497</v>
      </c>
      <c r="D21" s="39" t="s">
        <v>498</v>
      </c>
      <c r="E21" s="37" t="s">
        <v>487</v>
      </c>
      <c r="F21" s="40">
        <v>1</v>
      </c>
      <c r="G21" s="41">
        <v>30000</v>
      </c>
      <c r="H21" s="41">
        <v>30000</v>
      </c>
    </row>
    <row r="22" ht="29.9" customHeight="1" spans="1:8">
      <c r="A22" s="42" t="s">
        <v>46</v>
      </c>
      <c r="B22" s="39" t="s">
        <v>480</v>
      </c>
      <c r="C22" s="39" t="s">
        <v>499</v>
      </c>
      <c r="D22" s="39" t="s">
        <v>500</v>
      </c>
      <c r="E22" s="37" t="s">
        <v>496</v>
      </c>
      <c r="F22" s="40">
        <v>2</v>
      </c>
      <c r="G22" s="41">
        <v>1600</v>
      </c>
      <c r="H22" s="41">
        <v>3200</v>
      </c>
    </row>
    <row r="23" ht="29.9" customHeight="1" spans="1:8">
      <c r="A23" s="42" t="s">
        <v>46</v>
      </c>
      <c r="B23" s="39" t="s">
        <v>480</v>
      </c>
      <c r="C23" s="39" t="s">
        <v>501</v>
      </c>
      <c r="D23" s="39" t="s">
        <v>502</v>
      </c>
      <c r="E23" s="37" t="s">
        <v>487</v>
      </c>
      <c r="F23" s="40">
        <v>1</v>
      </c>
      <c r="G23" s="41">
        <v>1500</v>
      </c>
      <c r="H23" s="41">
        <v>1500</v>
      </c>
    </row>
    <row r="24" ht="29.9" customHeight="1" spans="1:8">
      <c r="A24" s="42" t="s">
        <v>46</v>
      </c>
      <c r="B24" s="39" t="s">
        <v>480</v>
      </c>
      <c r="C24" s="39" t="s">
        <v>503</v>
      </c>
      <c r="D24" s="39" t="s">
        <v>504</v>
      </c>
      <c r="E24" s="37" t="s">
        <v>376</v>
      </c>
      <c r="F24" s="40">
        <v>1</v>
      </c>
      <c r="G24" s="41">
        <v>49360</v>
      </c>
      <c r="H24" s="41">
        <v>49360</v>
      </c>
    </row>
    <row r="25" ht="29.9" customHeight="1" spans="1:8">
      <c r="A25" s="42" t="s">
        <v>46</v>
      </c>
      <c r="B25" s="39" t="s">
        <v>480</v>
      </c>
      <c r="C25" s="39" t="s">
        <v>503</v>
      </c>
      <c r="D25" s="39" t="s">
        <v>504</v>
      </c>
      <c r="E25" s="37" t="s">
        <v>376</v>
      </c>
      <c r="F25" s="40">
        <v>1</v>
      </c>
      <c r="G25" s="41">
        <v>184796</v>
      </c>
      <c r="H25" s="41">
        <v>184796</v>
      </c>
    </row>
    <row r="26" ht="29.9" customHeight="1" spans="1:8">
      <c r="A26" s="42" t="s">
        <v>46</v>
      </c>
      <c r="B26" s="39" t="s">
        <v>480</v>
      </c>
      <c r="C26" s="39" t="s">
        <v>505</v>
      </c>
      <c r="D26" s="39" t="s">
        <v>381</v>
      </c>
      <c r="E26" s="37" t="s">
        <v>383</v>
      </c>
      <c r="F26" s="40">
        <v>1</v>
      </c>
      <c r="G26" s="41">
        <v>10000</v>
      </c>
      <c r="H26" s="41">
        <v>10000</v>
      </c>
    </row>
    <row r="27" ht="29.9" customHeight="1" spans="1:8">
      <c r="A27" s="42" t="s">
        <v>46</v>
      </c>
      <c r="B27" s="39" t="s">
        <v>480</v>
      </c>
      <c r="C27" s="39" t="s">
        <v>506</v>
      </c>
      <c r="D27" s="39" t="s">
        <v>507</v>
      </c>
      <c r="E27" s="37" t="s">
        <v>431</v>
      </c>
      <c r="F27" s="40">
        <v>1</v>
      </c>
      <c r="G27" s="41">
        <v>28000</v>
      </c>
      <c r="H27" s="41">
        <v>28000</v>
      </c>
    </row>
    <row r="28" ht="29.9" customHeight="1" spans="1:8">
      <c r="A28" s="42" t="s">
        <v>46</v>
      </c>
      <c r="B28" s="39" t="s">
        <v>480</v>
      </c>
      <c r="C28" s="39" t="s">
        <v>506</v>
      </c>
      <c r="D28" s="39" t="s">
        <v>508</v>
      </c>
      <c r="E28" s="37" t="s">
        <v>431</v>
      </c>
      <c r="F28" s="40">
        <v>1</v>
      </c>
      <c r="G28" s="41">
        <v>36800</v>
      </c>
      <c r="H28" s="41">
        <v>36800</v>
      </c>
    </row>
    <row r="29" ht="29.9" customHeight="1" spans="1:8">
      <c r="A29" s="42" t="s">
        <v>46</v>
      </c>
      <c r="B29" s="39" t="s">
        <v>480</v>
      </c>
      <c r="C29" s="39" t="s">
        <v>506</v>
      </c>
      <c r="D29" s="39" t="s">
        <v>509</v>
      </c>
      <c r="E29" s="37" t="s">
        <v>431</v>
      </c>
      <c r="F29" s="40">
        <v>1</v>
      </c>
      <c r="G29" s="41">
        <v>12300</v>
      </c>
      <c r="H29" s="41">
        <v>12300</v>
      </c>
    </row>
    <row r="30" ht="29.9" customHeight="1" spans="1:8">
      <c r="A30" s="42" t="s">
        <v>46</v>
      </c>
      <c r="B30" s="39" t="s">
        <v>480</v>
      </c>
      <c r="C30" s="39" t="s">
        <v>510</v>
      </c>
      <c r="D30" s="39" t="s">
        <v>511</v>
      </c>
      <c r="E30" s="37" t="s">
        <v>383</v>
      </c>
      <c r="F30" s="40">
        <v>1</v>
      </c>
      <c r="G30" s="41">
        <v>3000</v>
      </c>
      <c r="H30" s="41">
        <v>3000</v>
      </c>
    </row>
    <row r="31" ht="29.9" customHeight="1" spans="1:8">
      <c r="A31" s="42" t="s">
        <v>46</v>
      </c>
      <c r="B31" s="39" t="s">
        <v>480</v>
      </c>
      <c r="C31" s="39" t="s">
        <v>512</v>
      </c>
      <c r="D31" s="39" t="s">
        <v>513</v>
      </c>
      <c r="E31" s="37" t="s">
        <v>431</v>
      </c>
      <c r="F31" s="40">
        <v>1</v>
      </c>
      <c r="G31" s="41">
        <v>25400</v>
      </c>
      <c r="H31" s="41">
        <v>25400</v>
      </c>
    </row>
    <row r="32" ht="29.9" customHeight="1" spans="1:8">
      <c r="A32" s="42" t="s">
        <v>46</v>
      </c>
      <c r="B32" s="39" t="s">
        <v>480</v>
      </c>
      <c r="C32" s="39" t="s">
        <v>512</v>
      </c>
      <c r="D32" s="39" t="s">
        <v>514</v>
      </c>
      <c r="E32" s="37" t="s">
        <v>487</v>
      </c>
      <c r="F32" s="40">
        <v>1</v>
      </c>
      <c r="G32" s="41">
        <v>24000</v>
      </c>
      <c r="H32" s="41">
        <v>24000</v>
      </c>
    </row>
    <row r="33" ht="29.9" customHeight="1" spans="1:8">
      <c r="A33" s="42" t="s">
        <v>46</v>
      </c>
      <c r="B33" s="39" t="s">
        <v>480</v>
      </c>
      <c r="C33" s="39" t="s">
        <v>515</v>
      </c>
      <c r="D33" s="39" t="s">
        <v>516</v>
      </c>
      <c r="E33" s="37" t="s">
        <v>431</v>
      </c>
      <c r="F33" s="40">
        <v>1</v>
      </c>
      <c r="G33" s="41">
        <v>16000</v>
      </c>
      <c r="H33" s="41">
        <v>16000</v>
      </c>
    </row>
    <row r="34" ht="29.9" customHeight="1" spans="1:8">
      <c r="A34" s="42" t="s">
        <v>46</v>
      </c>
      <c r="B34" s="39" t="s">
        <v>480</v>
      </c>
      <c r="C34" s="39" t="s">
        <v>517</v>
      </c>
      <c r="D34" s="39" t="s">
        <v>518</v>
      </c>
      <c r="E34" s="37" t="s">
        <v>383</v>
      </c>
      <c r="F34" s="40">
        <v>1</v>
      </c>
      <c r="G34" s="41">
        <v>35000</v>
      </c>
      <c r="H34" s="41">
        <v>35000</v>
      </c>
    </row>
    <row r="35" ht="29.9" customHeight="1" spans="1:8">
      <c r="A35" s="42" t="s">
        <v>46</v>
      </c>
      <c r="B35" s="39" t="s">
        <v>480</v>
      </c>
      <c r="C35" s="39" t="s">
        <v>519</v>
      </c>
      <c r="D35" s="39" t="s">
        <v>520</v>
      </c>
      <c r="E35" s="37" t="s">
        <v>521</v>
      </c>
      <c r="F35" s="40">
        <v>1</v>
      </c>
      <c r="G35" s="41">
        <v>85000</v>
      </c>
      <c r="H35" s="41">
        <v>85000</v>
      </c>
    </row>
    <row r="36" ht="29.9" customHeight="1" spans="1:8">
      <c r="A36" s="42" t="s">
        <v>46</v>
      </c>
      <c r="B36" s="39" t="s">
        <v>480</v>
      </c>
      <c r="C36" s="39" t="s">
        <v>522</v>
      </c>
      <c r="D36" s="39" t="s">
        <v>523</v>
      </c>
      <c r="E36" s="37" t="s">
        <v>383</v>
      </c>
      <c r="F36" s="40">
        <v>1</v>
      </c>
      <c r="G36" s="41">
        <v>1000</v>
      </c>
      <c r="H36" s="41">
        <v>1000</v>
      </c>
    </row>
    <row r="37" ht="29.9" customHeight="1" spans="1:8">
      <c r="A37" s="42" t="s">
        <v>46</v>
      </c>
      <c r="B37" s="39" t="s">
        <v>480</v>
      </c>
      <c r="C37" s="39" t="s">
        <v>524</v>
      </c>
      <c r="D37" s="39" t="s">
        <v>525</v>
      </c>
      <c r="E37" s="37" t="s">
        <v>431</v>
      </c>
      <c r="F37" s="40">
        <v>1</v>
      </c>
      <c r="G37" s="41">
        <v>40000</v>
      </c>
      <c r="H37" s="41">
        <v>40000</v>
      </c>
    </row>
    <row r="38" ht="29.9" customHeight="1" spans="1:8">
      <c r="A38" s="42" t="s">
        <v>46</v>
      </c>
      <c r="B38" s="39" t="s">
        <v>480</v>
      </c>
      <c r="C38" s="39" t="s">
        <v>526</v>
      </c>
      <c r="D38" s="39" t="s">
        <v>527</v>
      </c>
      <c r="E38" s="37" t="s">
        <v>383</v>
      </c>
      <c r="F38" s="40">
        <v>4</v>
      </c>
      <c r="G38" s="41">
        <v>7800</v>
      </c>
      <c r="H38" s="41">
        <v>31200</v>
      </c>
    </row>
    <row r="39" ht="29.9" customHeight="1" spans="1:8">
      <c r="A39" s="42" t="s">
        <v>46</v>
      </c>
      <c r="B39" s="39" t="s">
        <v>480</v>
      </c>
      <c r="C39" s="39" t="s">
        <v>526</v>
      </c>
      <c r="D39" s="39" t="s">
        <v>528</v>
      </c>
      <c r="E39" s="37" t="s">
        <v>431</v>
      </c>
      <c r="F39" s="40">
        <v>2</v>
      </c>
      <c r="G39" s="41">
        <v>5800</v>
      </c>
      <c r="H39" s="41">
        <v>11600</v>
      </c>
    </row>
    <row r="40" ht="29.9" customHeight="1" spans="1:8">
      <c r="A40" s="42" t="s">
        <v>46</v>
      </c>
      <c r="B40" s="39" t="s">
        <v>480</v>
      </c>
      <c r="C40" s="39" t="s">
        <v>529</v>
      </c>
      <c r="D40" s="39" t="s">
        <v>530</v>
      </c>
      <c r="E40" s="37" t="s">
        <v>383</v>
      </c>
      <c r="F40" s="40">
        <v>1</v>
      </c>
      <c r="G40" s="41">
        <v>20000</v>
      </c>
      <c r="H40" s="41">
        <v>20000</v>
      </c>
    </row>
    <row r="41" ht="29.9" customHeight="1" spans="1:8">
      <c r="A41" s="42" t="s">
        <v>46</v>
      </c>
      <c r="B41" s="39" t="s">
        <v>480</v>
      </c>
      <c r="C41" s="39" t="s">
        <v>531</v>
      </c>
      <c r="D41" s="39" t="s">
        <v>532</v>
      </c>
      <c r="E41" s="37" t="s">
        <v>431</v>
      </c>
      <c r="F41" s="40">
        <v>2</v>
      </c>
      <c r="G41" s="41">
        <v>8000</v>
      </c>
      <c r="H41" s="41">
        <v>16000</v>
      </c>
    </row>
    <row r="42" ht="29.9" customHeight="1" spans="1:8">
      <c r="A42" s="42" t="s">
        <v>46</v>
      </c>
      <c r="B42" s="39" t="s">
        <v>480</v>
      </c>
      <c r="C42" s="39" t="s">
        <v>533</v>
      </c>
      <c r="D42" s="39" t="s">
        <v>534</v>
      </c>
      <c r="E42" s="37" t="s">
        <v>383</v>
      </c>
      <c r="F42" s="40">
        <v>2</v>
      </c>
      <c r="G42" s="41">
        <v>900</v>
      </c>
      <c r="H42" s="41">
        <v>1800</v>
      </c>
    </row>
    <row r="43" ht="29.9" customHeight="1" spans="1:8">
      <c r="A43" s="42" t="s">
        <v>46</v>
      </c>
      <c r="B43" s="39" t="s">
        <v>480</v>
      </c>
      <c r="C43" s="39" t="s">
        <v>535</v>
      </c>
      <c r="D43" s="39" t="s">
        <v>536</v>
      </c>
      <c r="E43" s="37" t="s">
        <v>383</v>
      </c>
      <c r="F43" s="40">
        <v>1</v>
      </c>
      <c r="G43" s="41">
        <v>1800</v>
      </c>
      <c r="H43" s="41">
        <v>1800</v>
      </c>
    </row>
    <row r="44" ht="29.9" customHeight="1" spans="1:8">
      <c r="A44" s="42" t="s">
        <v>46</v>
      </c>
      <c r="B44" s="39" t="s">
        <v>480</v>
      </c>
      <c r="C44" s="39" t="s">
        <v>537</v>
      </c>
      <c r="D44" s="39" t="s">
        <v>538</v>
      </c>
      <c r="E44" s="37" t="s">
        <v>383</v>
      </c>
      <c r="F44" s="40">
        <v>2</v>
      </c>
      <c r="G44" s="41">
        <v>12800</v>
      </c>
      <c r="H44" s="41">
        <v>25600</v>
      </c>
    </row>
    <row r="45" ht="29.9" customHeight="1" spans="1:8">
      <c r="A45" s="42" t="s">
        <v>46</v>
      </c>
      <c r="B45" s="39" t="s">
        <v>480</v>
      </c>
      <c r="C45" s="39" t="s">
        <v>539</v>
      </c>
      <c r="D45" s="39" t="s">
        <v>540</v>
      </c>
      <c r="E45" s="37" t="s">
        <v>431</v>
      </c>
      <c r="F45" s="40">
        <v>2</v>
      </c>
      <c r="G45" s="41">
        <v>42000</v>
      </c>
      <c r="H45" s="41">
        <v>84000</v>
      </c>
    </row>
    <row r="46" ht="29.9" customHeight="1" spans="1:8">
      <c r="A46" s="42" t="s">
        <v>46</v>
      </c>
      <c r="B46" s="39" t="s">
        <v>480</v>
      </c>
      <c r="C46" s="39" t="s">
        <v>541</v>
      </c>
      <c r="D46" s="39" t="s">
        <v>542</v>
      </c>
      <c r="E46" s="37" t="s">
        <v>431</v>
      </c>
      <c r="F46" s="40">
        <v>1</v>
      </c>
      <c r="G46" s="41">
        <v>28000</v>
      </c>
      <c r="H46" s="41">
        <v>28000</v>
      </c>
    </row>
    <row r="47" ht="29.9" customHeight="1" spans="1:8">
      <c r="A47" s="42" t="s">
        <v>46</v>
      </c>
      <c r="B47" s="39" t="s">
        <v>480</v>
      </c>
      <c r="C47" s="39" t="s">
        <v>543</v>
      </c>
      <c r="D47" s="39" t="s">
        <v>544</v>
      </c>
      <c r="E47" s="37" t="s">
        <v>383</v>
      </c>
      <c r="F47" s="40">
        <v>2</v>
      </c>
      <c r="G47" s="41">
        <v>16800</v>
      </c>
      <c r="H47" s="41">
        <v>33600</v>
      </c>
    </row>
    <row r="48" ht="29.9" customHeight="1" spans="1:8">
      <c r="A48" s="42" t="s">
        <v>46</v>
      </c>
      <c r="B48" s="39" t="s">
        <v>480</v>
      </c>
      <c r="C48" s="39" t="s">
        <v>545</v>
      </c>
      <c r="D48" s="39" t="s">
        <v>546</v>
      </c>
      <c r="E48" s="37" t="s">
        <v>383</v>
      </c>
      <c r="F48" s="40">
        <v>10</v>
      </c>
      <c r="G48" s="41">
        <v>35000</v>
      </c>
      <c r="H48" s="41">
        <v>350000</v>
      </c>
    </row>
    <row r="49" ht="29.9" customHeight="1" spans="1:8">
      <c r="A49" s="42" t="s">
        <v>46</v>
      </c>
      <c r="B49" s="39" t="s">
        <v>480</v>
      </c>
      <c r="C49" s="39" t="s">
        <v>547</v>
      </c>
      <c r="D49" s="39" t="s">
        <v>548</v>
      </c>
      <c r="E49" s="37" t="s">
        <v>487</v>
      </c>
      <c r="F49" s="40">
        <v>7</v>
      </c>
      <c r="G49" s="41">
        <v>2830</v>
      </c>
      <c r="H49" s="41">
        <v>19810</v>
      </c>
    </row>
    <row r="50" ht="29.9" customHeight="1" spans="1:8">
      <c r="A50" s="42" t="s">
        <v>46</v>
      </c>
      <c r="B50" s="39" t="s">
        <v>480</v>
      </c>
      <c r="C50" s="39" t="s">
        <v>547</v>
      </c>
      <c r="D50" s="39" t="s">
        <v>549</v>
      </c>
      <c r="E50" s="37" t="s">
        <v>496</v>
      </c>
      <c r="F50" s="40">
        <v>12</v>
      </c>
      <c r="G50" s="41">
        <v>11500</v>
      </c>
      <c r="H50" s="41">
        <v>138000</v>
      </c>
    </row>
    <row r="51" ht="29.9" customHeight="1" spans="1:8">
      <c r="A51" s="42" t="s">
        <v>46</v>
      </c>
      <c r="B51" s="39" t="s">
        <v>480</v>
      </c>
      <c r="C51" s="39" t="s">
        <v>547</v>
      </c>
      <c r="D51" s="39" t="s">
        <v>550</v>
      </c>
      <c r="E51" s="37" t="s">
        <v>487</v>
      </c>
      <c r="F51" s="40">
        <v>1</v>
      </c>
      <c r="G51" s="41">
        <v>4000</v>
      </c>
      <c r="H51" s="41">
        <v>4000</v>
      </c>
    </row>
    <row r="52" ht="29.9" customHeight="1" spans="1:8">
      <c r="A52" s="42" t="s">
        <v>46</v>
      </c>
      <c r="B52" s="39" t="s">
        <v>480</v>
      </c>
      <c r="C52" s="39" t="s">
        <v>551</v>
      </c>
      <c r="D52" s="39" t="s">
        <v>552</v>
      </c>
      <c r="E52" s="37" t="s">
        <v>487</v>
      </c>
      <c r="F52" s="40">
        <v>1</v>
      </c>
      <c r="G52" s="41">
        <v>7500</v>
      </c>
      <c r="H52" s="41">
        <v>7500</v>
      </c>
    </row>
    <row r="53" ht="29.9" customHeight="1" spans="1:8">
      <c r="A53" s="42" t="s">
        <v>46</v>
      </c>
      <c r="B53" s="39" t="s">
        <v>480</v>
      </c>
      <c r="C53" s="39" t="s">
        <v>553</v>
      </c>
      <c r="D53" s="39" t="s">
        <v>554</v>
      </c>
      <c r="E53" s="37" t="s">
        <v>431</v>
      </c>
      <c r="F53" s="40">
        <v>25</v>
      </c>
      <c r="G53" s="41">
        <v>700</v>
      </c>
      <c r="H53" s="41">
        <v>17500</v>
      </c>
    </row>
    <row r="54" ht="29.9" customHeight="1" spans="1:8">
      <c r="A54" s="42" t="s">
        <v>46</v>
      </c>
      <c r="B54" s="39" t="s">
        <v>480</v>
      </c>
      <c r="C54" s="39" t="s">
        <v>555</v>
      </c>
      <c r="D54" s="39" t="s">
        <v>556</v>
      </c>
      <c r="E54" s="37" t="s">
        <v>431</v>
      </c>
      <c r="F54" s="40">
        <v>1</v>
      </c>
      <c r="G54" s="41">
        <v>13600</v>
      </c>
      <c r="H54" s="41">
        <v>13600</v>
      </c>
    </row>
    <row r="55" ht="29.9" customHeight="1" spans="1:8">
      <c r="A55" s="42" t="s">
        <v>46</v>
      </c>
      <c r="B55" s="39" t="s">
        <v>480</v>
      </c>
      <c r="C55" s="39" t="s">
        <v>557</v>
      </c>
      <c r="D55" s="39" t="s">
        <v>558</v>
      </c>
      <c r="E55" s="37" t="s">
        <v>431</v>
      </c>
      <c r="F55" s="40">
        <v>6</v>
      </c>
      <c r="G55" s="41">
        <v>490</v>
      </c>
      <c r="H55" s="41">
        <v>2940</v>
      </c>
    </row>
    <row r="56" ht="29.9" customHeight="1" spans="1:8">
      <c r="A56" s="42" t="s">
        <v>46</v>
      </c>
      <c r="B56" s="39" t="s">
        <v>480</v>
      </c>
      <c r="C56" s="39" t="s">
        <v>559</v>
      </c>
      <c r="D56" s="39" t="s">
        <v>560</v>
      </c>
      <c r="E56" s="37" t="s">
        <v>487</v>
      </c>
      <c r="F56" s="40">
        <v>10</v>
      </c>
      <c r="G56" s="41">
        <v>200</v>
      </c>
      <c r="H56" s="41">
        <v>2000</v>
      </c>
    </row>
    <row r="57" ht="29.9" customHeight="1" spans="1:8">
      <c r="A57" s="42" t="s">
        <v>46</v>
      </c>
      <c r="B57" s="39" t="s">
        <v>480</v>
      </c>
      <c r="C57" s="39" t="s">
        <v>561</v>
      </c>
      <c r="D57" s="39" t="s">
        <v>562</v>
      </c>
      <c r="E57" s="37" t="s">
        <v>383</v>
      </c>
      <c r="F57" s="40">
        <v>1</v>
      </c>
      <c r="G57" s="41">
        <v>3200</v>
      </c>
      <c r="H57" s="41">
        <v>3200</v>
      </c>
    </row>
    <row r="58" ht="29.9" customHeight="1" spans="1:8">
      <c r="A58" s="42" t="s">
        <v>46</v>
      </c>
      <c r="B58" s="39" t="s">
        <v>480</v>
      </c>
      <c r="C58" s="39" t="s">
        <v>563</v>
      </c>
      <c r="D58" s="39" t="s">
        <v>564</v>
      </c>
      <c r="E58" s="37" t="s">
        <v>383</v>
      </c>
      <c r="F58" s="40">
        <v>1</v>
      </c>
      <c r="G58" s="41">
        <v>3000</v>
      </c>
      <c r="H58" s="41">
        <v>3000</v>
      </c>
    </row>
    <row r="59" ht="29.9" customHeight="1" spans="1:8">
      <c r="A59" s="42" t="s">
        <v>46</v>
      </c>
      <c r="B59" s="39" t="s">
        <v>480</v>
      </c>
      <c r="C59" s="39" t="s">
        <v>565</v>
      </c>
      <c r="D59" s="39" t="s">
        <v>566</v>
      </c>
      <c r="E59" s="37" t="s">
        <v>383</v>
      </c>
      <c r="F59" s="40">
        <v>1</v>
      </c>
      <c r="G59" s="41">
        <v>4080</v>
      </c>
      <c r="H59" s="41">
        <v>4080</v>
      </c>
    </row>
    <row r="60" ht="29.9" customHeight="1" spans="1:8">
      <c r="A60" s="42" t="s">
        <v>46</v>
      </c>
      <c r="B60" s="39" t="s">
        <v>480</v>
      </c>
      <c r="C60" s="39" t="s">
        <v>565</v>
      </c>
      <c r="D60" s="39" t="s">
        <v>567</v>
      </c>
      <c r="E60" s="37" t="s">
        <v>383</v>
      </c>
      <c r="F60" s="40">
        <v>2</v>
      </c>
      <c r="G60" s="41">
        <v>16000</v>
      </c>
      <c r="H60" s="41">
        <v>32000</v>
      </c>
    </row>
    <row r="61" ht="29.9" customHeight="1" spans="1:8">
      <c r="A61" s="42" t="s">
        <v>46</v>
      </c>
      <c r="B61" s="39" t="s">
        <v>480</v>
      </c>
      <c r="C61" s="39" t="s">
        <v>565</v>
      </c>
      <c r="D61" s="39" t="s">
        <v>568</v>
      </c>
      <c r="E61" s="37" t="s">
        <v>383</v>
      </c>
      <c r="F61" s="40">
        <v>2</v>
      </c>
      <c r="G61" s="41">
        <v>29000</v>
      </c>
      <c r="H61" s="41">
        <v>58000</v>
      </c>
    </row>
    <row r="62" ht="29.9" customHeight="1" spans="1:8">
      <c r="A62" s="42" t="s">
        <v>46</v>
      </c>
      <c r="B62" s="39" t="s">
        <v>480</v>
      </c>
      <c r="C62" s="39" t="s">
        <v>569</v>
      </c>
      <c r="D62" s="39" t="s">
        <v>570</v>
      </c>
      <c r="E62" s="37" t="s">
        <v>431</v>
      </c>
      <c r="F62" s="40">
        <v>25</v>
      </c>
      <c r="G62" s="41">
        <v>4850</v>
      </c>
      <c r="H62" s="41">
        <v>121250</v>
      </c>
    </row>
    <row r="63" ht="29.9" customHeight="1" spans="1:8">
      <c r="A63" s="42" t="s">
        <v>46</v>
      </c>
      <c r="B63" s="39" t="s">
        <v>480</v>
      </c>
      <c r="C63" s="39" t="s">
        <v>569</v>
      </c>
      <c r="D63" s="39" t="s">
        <v>571</v>
      </c>
      <c r="E63" s="37" t="s">
        <v>431</v>
      </c>
      <c r="F63" s="40">
        <v>25</v>
      </c>
      <c r="G63" s="41">
        <v>4500</v>
      </c>
      <c r="H63" s="41">
        <v>112500</v>
      </c>
    </row>
    <row r="64" ht="29.9" customHeight="1" spans="1:8">
      <c r="A64" s="42" t="s">
        <v>46</v>
      </c>
      <c r="B64" s="39" t="s">
        <v>480</v>
      </c>
      <c r="C64" s="39" t="s">
        <v>569</v>
      </c>
      <c r="D64" s="39" t="s">
        <v>572</v>
      </c>
      <c r="E64" s="37" t="s">
        <v>431</v>
      </c>
      <c r="F64" s="40">
        <v>25</v>
      </c>
      <c r="G64" s="41">
        <v>5780</v>
      </c>
      <c r="H64" s="41">
        <v>144500</v>
      </c>
    </row>
    <row r="65" ht="29.9" customHeight="1" spans="1:8">
      <c r="A65" s="42" t="s">
        <v>46</v>
      </c>
      <c r="B65" s="39" t="s">
        <v>480</v>
      </c>
      <c r="C65" s="39" t="s">
        <v>569</v>
      </c>
      <c r="D65" s="39" t="s">
        <v>573</v>
      </c>
      <c r="E65" s="37" t="s">
        <v>431</v>
      </c>
      <c r="F65" s="40">
        <v>25</v>
      </c>
      <c r="G65" s="41">
        <v>3800</v>
      </c>
      <c r="H65" s="41">
        <v>95000</v>
      </c>
    </row>
    <row r="66" ht="29.9" customHeight="1" spans="1:8">
      <c r="A66" s="42" t="s">
        <v>46</v>
      </c>
      <c r="B66" s="39" t="s">
        <v>480</v>
      </c>
      <c r="C66" s="39" t="s">
        <v>569</v>
      </c>
      <c r="D66" s="39" t="s">
        <v>574</v>
      </c>
      <c r="E66" s="37" t="s">
        <v>376</v>
      </c>
      <c r="F66" s="40">
        <v>1</v>
      </c>
      <c r="G66" s="41">
        <v>8000</v>
      </c>
      <c r="H66" s="41">
        <v>8000</v>
      </c>
    </row>
    <row r="67" ht="29.9" customHeight="1" spans="1:8">
      <c r="A67" s="42" t="s">
        <v>46</v>
      </c>
      <c r="B67" s="39" t="s">
        <v>480</v>
      </c>
      <c r="C67" s="39" t="s">
        <v>569</v>
      </c>
      <c r="D67" s="39" t="s">
        <v>575</v>
      </c>
      <c r="E67" s="37" t="s">
        <v>431</v>
      </c>
      <c r="F67" s="40">
        <v>25</v>
      </c>
      <c r="G67" s="41">
        <v>5600</v>
      </c>
      <c r="H67" s="41">
        <v>140000</v>
      </c>
    </row>
    <row r="68" ht="29.9" customHeight="1" spans="1:8">
      <c r="A68" s="42" t="s">
        <v>46</v>
      </c>
      <c r="B68" s="39" t="s">
        <v>480</v>
      </c>
      <c r="C68" s="39" t="s">
        <v>569</v>
      </c>
      <c r="D68" s="39" t="s">
        <v>576</v>
      </c>
      <c r="E68" s="37" t="s">
        <v>431</v>
      </c>
      <c r="F68" s="40">
        <v>25</v>
      </c>
      <c r="G68" s="41">
        <v>3400</v>
      </c>
      <c r="H68" s="41">
        <v>85000</v>
      </c>
    </row>
    <row r="69" ht="29.9" customHeight="1" spans="1:8">
      <c r="A69" s="42" t="s">
        <v>46</v>
      </c>
      <c r="B69" s="39" t="s">
        <v>480</v>
      </c>
      <c r="C69" s="39" t="s">
        <v>569</v>
      </c>
      <c r="D69" s="39" t="s">
        <v>577</v>
      </c>
      <c r="E69" s="37" t="s">
        <v>431</v>
      </c>
      <c r="F69" s="40">
        <v>25</v>
      </c>
      <c r="G69" s="41">
        <v>3000</v>
      </c>
      <c r="H69" s="41">
        <v>75000</v>
      </c>
    </row>
    <row r="70" ht="29.9" customHeight="1" spans="1:8">
      <c r="A70" s="42" t="s">
        <v>46</v>
      </c>
      <c r="B70" s="39" t="s">
        <v>480</v>
      </c>
      <c r="C70" s="39" t="s">
        <v>569</v>
      </c>
      <c r="D70" s="39" t="s">
        <v>578</v>
      </c>
      <c r="E70" s="37" t="s">
        <v>431</v>
      </c>
      <c r="F70" s="40">
        <v>25</v>
      </c>
      <c r="G70" s="41">
        <v>3350</v>
      </c>
      <c r="H70" s="41">
        <v>83750</v>
      </c>
    </row>
    <row r="71" ht="29.9" customHeight="1" spans="1:8">
      <c r="A71" s="42" t="s">
        <v>46</v>
      </c>
      <c r="B71" s="39" t="s">
        <v>480</v>
      </c>
      <c r="C71" s="39" t="s">
        <v>569</v>
      </c>
      <c r="D71" s="39" t="s">
        <v>579</v>
      </c>
      <c r="E71" s="37" t="s">
        <v>431</v>
      </c>
      <c r="F71" s="40">
        <v>25</v>
      </c>
      <c r="G71" s="41">
        <v>3790</v>
      </c>
      <c r="H71" s="41">
        <v>94750</v>
      </c>
    </row>
    <row r="72" ht="29.9" customHeight="1" spans="1:8">
      <c r="A72" s="42" t="s">
        <v>46</v>
      </c>
      <c r="B72" s="39" t="s">
        <v>480</v>
      </c>
      <c r="C72" s="39" t="s">
        <v>569</v>
      </c>
      <c r="D72" s="39" t="s">
        <v>580</v>
      </c>
      <c r="E72" s="37" t="s">
        <v>431</v>
      </c>
      <c r="F72" s="40">
        <v>20</v>
      </c>
      <c r="G72" s="41">
        <v>6300</v>
      </c>
      <c r="H72" s="41">
        <v>126000</v>
      </c>
    </row>
    <row r="73" ht="29.9" customHeight="1" spans="1:8">
      <c r="A73" s="42" t="s">
        <v>46</v>
      </c>
      <c r="B73" s="39" t="s">
        <v>480</v>
      </c>
      <c r="C73" s="39" t="s">
        <v>569</v>
      </c>
      <c r="D73" s="39" t="s">
        <v>581</v>
      </c>
      <c r="E73" s="37" t="s">
        <v>431</v>
      </c>
      <c r="F73" s="40">
        <v>20</v>
      </c>
      <c r="G73" s="41">
        <v>3570</v>
      </c>
      <c r="H73" s="41">
        <v>71400</v>
      </c>
    </row>
    <row r="74" ht="29.9" customHeight="1" spans="1:8">
      <c r="A74" s="42" t="s">
        <v>46</v>
      </c>
      <c r="B74" s="39" t="s">
        <v>480</v>
      </c>
      <c r="C74" s="39" t="s">
        <v>582</v>
      </c>
      <c r="D74" s="39" t="s">
        <v>583</v>
      </c>
      <c r="E74" s="37" t="s">
        <v>383</v>
      </c>
      <c r="F74" s="40">
        <v>1</v>
      </c>
      <c r="G74" s="41">
        <v>6000</v>
      </c>
      <c r="H74" s="41">
        <v>6000</v>
      </c>
    </row>
    <row r="75" ht="29.9" customHeight="1" spans="1:8">
      <c r="A75" s="42" t="s">
        <v>46</v>
      </c>
      <c r="B75" s="39" t="s">
        <v>480</v>
      </c>
      <c r="C75" s="39" t="s">
        <v>582</v>
      </c>
      <c r="D75" s="39" t="s">
        <v>584</v>
      </c>
      <c r="E75" s="37" t="s">
        <v>383</v>
      </c>
      <c r="F75" s="40">
        <v>1</v>
      </c>
      <c r="G75" s="41">
        <v>3800</v>
      </c>
      <c r="H75" s="41">
        <v>3800</v>
      </c>
    </row>
    <row r="76" ht="29.9" customHeight="1" spans="1:8">
      <c r="A76" s="42" t="s">
        <v>46</v>
      </c>
      <c r="B76" s="39" t="s">
        <v>480</v>
      </c>
      <c r="C76" s="39" t="s">
        <v>582</v>
      </c>
      <c r="D76" s="39" t="s">
        <v>585</v>
      </c>
      <c r="E76" s="37" t="s">
        <v>383</v>
      </c>
      <c r="F76" s="40">
        <v>1</v>
      </c>
      <c r="G76" s="41">
        <v>12350</v>
      </c>
      <c r="H76" s="41">
        <v>12350</v>
      </c>
    </row>
    <row r="77" ht="29.9" customHeight="1" spans="1:8">
      <c r="A77" s="42" t="s">
        <v>46</v>
      </c>
      <c r="B77" s="39" t="s">
        <v>480</v>
      </c>
      <c r="C77" s="39" t="s">
        <v>582</v>
      </c>
      <c r="D77" s="39" t="s">
        <v>586</v>
      </c>
      <c r="E77" s="37" t="s">
        <v>383</v>
      </c>
      <c r="F77" s="40">
        <v>1</v>
      </c>
      <c r="G77" s="41">
        <v>19800</v>
      </c>
      <c r="H77" s="41">
        <v>19800</v>
      </c>
    </row>
    <row r="78" ht="29.9" customHeight="1" spans="1:8">
      <c r="A78" s="42" t="s">
        <v>46</v>
      </c>
      <c r="B78" s="39" t="s">
        <v>480</v>
      </c>
      <c r="C78" s="39" t="s">
        <v>582</v>
      </c>
      <c r="D78" s="39" t="s">
        <v>587</v>
      </c>
      <c r="E78" s="37" t="s">
        <v>383</v>
      </c>
      <c r="F78" s="40">
        <v>1</v>
      </c>
      <c r="G78" s="41">
        <v>14800</v>
      </c>
      <c r="H78" s="41">
        <v>14800</v>
      </c>
    </row>
    <row r="79" ht="29.9" customHeight="1" spans="1:8">
      <c r="A79" s="42" t="s">
        <v>46</v>
      </c>
      <c r="B79" s="39" t="s">
        <v>480</v>
      </c>
      <c r="C79" s="39" t="s">
        <v>582</v>
      </c>
      <c r="D79" s="39" t="s">
        <v>588</v>
      </c>
      <c r="E79" s="37" t="s">
        <v>383</v>
      </c>
      <c r="F79" s="40">
        <v>1</v>
      </c>
      <c r="G79" s="41">
        <v>3300</v>
      </c>
      <c r="H79" s="41">
        <v>3300</v>
      </c>
    </row>
    <row r="80" ht="29.9" customHeight="1" spans="1:8">
      <c r="A80" s="42" t="s">
        <v>46</v>
      </c>
      <c r="B80" s="39" t="s">
        <v>480</v>
      </c>
      <c r="C80" s="39" t="s">
        <v>582</v>
      </c>
      <c r="D80" s="39" t="s">
        <v>589</v>
      </c>
      <c r="E80" s="37" t="s">
        <v>383</v>
      </c>
      <c r="F80" s="40">
        <v>1</v>
      </c>
      <c r="G80" s="41">
        <v>10000</v>
      </c>
      <c r="H80" s="41">
        <v>10000</v>
      </c>
    </row>
    <row r="81" ht="29.9" customHeight="1" spans="1:8">
      <c r="A81" s="42" t="s">
        <v>46</v>
      </c>
      <c r="B81" s="39" t="s">
        <v>480</v>
      </c>
      <c r="C81" s="39" t="s">
        <v>590</v>
      </c>
      <c r="D81" s="39" t="s">
        <v>591</v>
      </c>
      <c r="E81" s="37" t="s">
        <v>383</v>
      </c>
      <c r="F81" s="40">
        <v>10</v>
      </c>
      <c r="G81" s="41">
        <v>25000</v>
      </c>
      <c r="H81" s="41">
        <v>250000</v>
      </c>
    </row>
    <row r="82" ht="29.9" customHeight="1" spans="1:8">
      <c r="A82" s="42" t="s">
        <v>46</v>
      </c>
      <c r="B82" s="39" t="s">
        <v>480</v>
      </c>
      <c r="C82" s="39" t="s">
        <v>590</v>
      </c>
      <c r="D82" s="39" t="s">
        <v>592</v>
      </c>
      <c r="E82" s="37" t="s">
        <v>383</v>
      </c>
      <c r="F82" s="40">
        <v>15</v>
      </c>
      <c r="G82" s="41">
        <v>20000</v>
      </c>
      <c r="H82" s="41">
        <v>300000</v>
      </c>
    </row>
    <row r="83" ht="29.9" customHeight="1" spans="1:8">
      <c r="A83" s="42" t="s">
        <v>46</v>
      </c>
      <c r="B83" s="39" t="s">
        <v>480</v>
      </c>
      <c r="C83" s="39" t="s">
        <v>590</v>
      </c>
      <c r="D83" s="39" t="s">
        <v>593</v>
      </c>
      <c r="E83" s="37" t="s">
        <v>383</v>
      </c>
      <c r="F83" s="40">
        <v>15</v>
      </c>
      <c r="G83" s="41">
        <v>2000</v>
      </c>
      <c r="H83" s="41">
        <v>30000</v>
      </c>
    </row>
    <row r="84" ht="29.9" customHeight="1" spans="1:8">
      <c r="A84" s="42" t="s">
        <v>46</v>
      </c>
      <c r="B84" s="39" t="s">
        <v>480</v>
      </c>
      <c r="C84" s="39" t="s">
        <v>594</v>
      </c>
      <c r="D84" s="39" t="s">
        <v>595</v>
      </c>
      <c r="E84" s="37" t="s">
        <v>383</v>
      </c>
      <c r="F84" s="40">
        <v>1</v>
      </c>
      <c r="G84" s="41">
        <v>95000</v>
      </c>
      <c r="H84" s="41">
        <v>95000</v>
      </c>
    </row>
    <row r="85" ht="29.9" customHeight="1" spans="1:8">
      <c r="A85" s="42" t="s">
        <v>46</v>
      </c>
      <c r="B85" s="39" t="s">
        <v>480</v>
      </c>
      <c r="C85" s="39" t="s">
        <v>594</v>
      </c>
      <c r="D85" s="39" t="s">
        <v>596</v>
      </c>
      <c r="E85" s="37" t="s">
        <v>383</v>
      </c>
      <c r="F85" s="40">
        <v>1</v>
      </c>
      <c r="G85" s="41">
        <v>56000</v>
      </c>
      <c r="H85" s="41">
        <v>56000</v>
      </c>
    </row>
    <row r="86" ht="29.9" customHeight="1" spans="1:8">
      <c r="A86" s="42" t="s">
        <v>46</v>
      </c>
      <c r="B86" s="39" t="s">
        <v>480</v>
      </c>
      <c r="C86" s="39" t="s">
        <v>594</v>
      </c>
      <c r="D86" s="39" t="s">
        <v>597</v>
      </c>
      <c r="E86" s="37" t="s">
        <v>383</v>
      </c>
      <c r="F86" s="40">
        <v>1</v>
      </c>
      <c r="G86" s="41">
        <v>73000</v>
      </c>
      <c r="H86" s="41">
        <v>73000</v>
      </c>
    </row>
    <row r="87" ht="29.9" customHeight="1" spans="1:8">
      <c r="A87" s="42" t="s">
        <v>46</v>
      </c>
      <c r="B87" s="39" t="s">
        <v>480</v>
      </c>
      <c r="C87" s="39" t="s">
        <v>594</v>
      </c>
      <c r="D87" s="39" t="s">
        <v>598</v>
      </c>
      <c r="E87" s="37" t="s">
        <v>383</v>
      </c>
      <c r="F87" s="40">
        <v>1</v>
      </c>
      <c r="G87" s="41">
        <v>68000</v>
      </c>
      <c r="H87" s="41">
        <v>68000</v>
      </c>
    </row>
    <row r="88" ht="29.9" customHeight="1" spans="1:8">
      <c r="A88" s="42" t="s">
        <v>46</v>
      </c>
      <c r="B88" s="39" t="s">
        <v>480</v>
      </c>
      <c r="C88" s="39" t="s">
        <v>599</v>
      </c>
      <c r="D88" s="39" t="s">
        <v>600</v>
      </c>
      <c r="E88" s="37" t="s">
        <v>383</v>
      </c>
      <c r="F88" s="40">
        <v>10</v>
      </c>
      <c r="G88" s="41">
        <v>2000</v>
      </c>
      <c r="H88" s="41">
        <v>20000</v>
      </c>
    </row>
    <row r="89" ht="29.9" customHeight="1" spans="1:8">
      <c r="A89" s="42" t="s">
        <v>46</v>
      </c>
      <c r="B89" s="39" t="s">
        <v>480</v>
      </c>
      <c r="C89" s="39" t="s">
        <v>601</v>
      </c>
      <c r="D89" s="39" t="s">
        <v>602</v>
      </c>
      <c r="E89" s="37" t="s">
        <v>383</v>
      </c>
      <c r="F89" s="40">
        <v>1</v>
      </c>
      <c r="G89" s="41">
        <v>150000</v>
      </c>
      <c r="H89" s="41">
        <v>150000</v>
      </c>
    </row>
    <row r="90" ht="29.9" customHeight="1" spans="1:8">
      <c r="A90" s="42" t="s">
        <v>46</v>
      </c>
      <c r="B90" s="39" t="s">
        <v>480</v>
      </c>
      <c r="C90" s="39" t="s">
        <v>603</v>
      </c>
      <c r="D90" s="39" t="s">
        <v>604</v>
      </c>
      <c r="E90" s="37" t="s">
        <v>383</v>
      </c>
      <c r="F90" s="40">
        <v>1</v>
      </c>
      <c r="G90" s="41">
        <v>12500</v>
      </c>
      <c r="H90" s="41">
        <v>12500</v>
      </c>
    </row>
    <row r="91" ht="29.9" customHeight="1" spans="1:8">
      <c r="A91" s="42" t="s">
        <v>46</v>
      </c>
      <c r="B91" s="39" t="s">
        <v>480</v>
      </c>
      <c r="C91" s="39" t="s">
        <v>603</v>
      </c>
      <c r="D91" s="39" t="s">
        <v>605</v>
      </c>
      <c r="E91" s="37" t="s">
        <v>383</v>
      </c>
      <c r="F91" s="40">
        <v>1</v>
      </c>
      <c r="G91" s="41">
        <v>6500</v>
      </c>
      <c r="H91" s="41">
        <v>6500</v>
      </c>
    </row>
    <row r="92" ht="29.9" customHeight="1" spans="1:8">
      <c r="A92" s="42" t="s">
        <v>46</v>
      </c>
      <c r="B92" s="39" t="s">
        <v>480</v>
      </c>
      <c r="C92" s="39" t="s">
        <v>603</v>
      </c>
      <c r="D92" s="39" t="s">
        <v>606</v>
      </c>
      <c r="E92" s="37" t="s">
        <v>383</v>
      </c>
      <c r="F92" s="40">
        <v>1</v>
      </c>
      <c r="G92" s="41">
        <v>120000</v>
      </c>
      <c r="H92" s="41">
        <v>120000</v>
      </c>
    </row>
    <row r="93" ht="29.9" customHeight="1" spans="1:8">
      <c r="A93" s="42" t="s">
        <v>46</v>
      </c>
      <c r="B93" s="39" t="s">
        <v>480</v>
      </c>
      <c r="C93" s="39" t="s">
        <v>603</v>
      </c>
      <c r="D93" s="39" t="s">
        <v>607</v>
      </c>
      <c r="E93" s="37" t="s">
        <v>431</v>
      </c>
      <c r="F93" s="40">
        <v>1</v>
      </c>
      <c r="G93" s="41">
        <v>2900</v>
      </c>
      <c r="H93" s="41">
        <v>2900</v>
      </c>
    </row>
    <row r="94" ht="29.9" customHeight="1" spans="1:8">
      <c r="A94" s="42" t="s">
        <v>46</v>
      </c>
      <c r="B94" s="39" t="s">
        <v>480</v>
      </c>
      <c r="C94" s="39" t="s">
        <v>603</v>
      </c>
      <c r="D94" s="39" t="s">
        <v>608</v>
      </c>
      <c r="E94" s="37" t="s">
        <v>383</v>
      </c>
      <c r="F94" s="40">
        <v>1</v>
      </c>
      <c r="G94" s="41">
        <v>42000</v>
      </c>
      <c r="H94" s="41">
        <v>42000</v>
      </c>
    </row>
    <row r="95" ht="29.9" customHeight="1" spans="1:8">
      <c r="A95" s="42" t="s">
        <v>46</v>
      </c>
      <c r="B95" s="39" t="s">
        <v>480</v>
      </c>
      <c r="C95" s="39" t="s">
        <v>609</v>
      </c>
      <c r="D95" s="39" t="s">
        <v>610</v>
      </c>
      <c r="E95" s="37" t="s">
        <v>383</v>
      </c>
      <c r="F95" s="40">
        <v>2</v>
      </c>
      <c r="G95" s="41">
        <v>3000</v>
      </c>
      <c r="H95" s="41">
        <v>6000</v>
      </c>
    </row>
    <row r="96" ht="29.9" customHeight="1" spans="1:8">
      <c r="A96" s="42" t="s">
        <v>46</v>
      </c>
      <c r="B96" s="39" t="s">
        <v>480</v>
      </c>
      <c r="C96" s="39" t="s">
        <v>611</v>
      </c>
      <c r="D96" s="39" t="s">
        <v>612</v>
      </c>
      <c r="E96" s="37" t="s">
        <v>383</v>
      </c>
      <c r="F96" s="40">
        <v>10</v>
      </c>
      <c r="G96" s="41">
        <v>1500</v>
      </c>
      <c r="H96" s="41">
        <v>15000</v>
      </c>
    </row>
    <row r="97" ht="29.9" customHeight="1" spans="1:8">
      <c r="A97" s="42" t="s">
        <v>46</v>
      </c>
      <c r="B97" s="39" t="s">
        <v>480</v>
      </c>
      <c r="C97" s="39" t="s">
        <v>613</v>
      </c>
      <c r="D97" s="39" t="s">
        <v>614</v>
      </c>
      <c r="E97" s="37" t="s">
        <v>431</v>
      </c>
      <c r="F97" s="40">
        <v>1</v>
      </c>
      <c r="G97" s="41">
        <v>3400</v>
      </c>
      <c r="H97" s="41">
        <v>3400</v>
      </c>
    </row>
    <row r="98" ht="29.9" customHeight="1" spans="1:8">
      <c r="A98" s="42" t="s">
        <v>46</v>
      </c>
      <c r="B98" s="39" t="s">
        <v>480</v>
      </c>
      <c r="C98" s="39" t="s">
        <v>613</v>
      </c>
      <c r="D98" s="39" t="s">
        <v>614</v>
      </c>
      <c r="E98" s="37" t="s">
        <v>431</v>
      </c>
      <c r="F98" s="40">
        <v>1</v>
      </c>
      <c r="G98" s="41">
        <v>2700</v>
      </c>
      <c r="H98" s="41">
        <v>2700</v>
      </c>
    </row>
    <row r="99" ht="29.9" customHeight="1" spans="1:8">
      <c r="A99" s="42" t="s">
        <v>46</v>
      </c>
      <c r="B99" s="39" t="s">
        <v>480</v>
      </c>
      <c r="C99" s="39" t="s">
        <v>613</v>
      </c>
      <c r="D99" s="39" t="s">
        <v>615</v>
      </c>
      <c r="E99" s="37" t="s">
        <v>383</v>
      </c>
      <c r="F99" s="40">
        <v>1</v>
      </c>
      <c r="G99" s="41">
        <v>100000</v>
      </c>
      <c r="H99" s="41">
        <v>100000</v>
      </c>
    </row>
    <row r="100" ht="29.9" customHeight="1" spans="1:8">
      <c r="A100" s="42" t="s">
        <v>46</v>
      </c>
      <c r="B100" s="39" t="s">
        <v>480</v>
      </c>
      <c r="C100" s="39" t="s">
        <v>613</v>
      </c>
      <c r="D100" s="39" t="s">
        <v>616</v>
      </c>
      <c r="E100" s="37" t="s">
        <v>431</v>
      </c>
      <c r="F100" s="40">
        <v>1</v>
      </c>
      <c r="G100" s="41">
        <v>3400</v>
      </c>
      <c r="H100" s="41">
        <v>3400</v>
      </c>
    </row>
    <row r="101" ht="29.9" customHeight="1" spans="1:8">
      <c r="A101" s="42" t="s">
        <v>46</v>
      </c>
      <c r="B101" s="39" t="s">
        <v>480</v>
      </c>
      <c r="C101" s="39" t="s">
        <v>617</v>
      </c>
      <c r="D101" s="39" t="s">
        <v>618</v>
      </c>
      <c r="E101" s="37" t="s">
        <v>383</v>
      </c>
      <c r="F101" s="40">
        <v>1</v>
      </c>
      <c r="G101" s="41">
        <v>92000</v>
      </c>
      <c r="H101" s="41">
        <v>92000</v>
      </c>
    </row>
    <row r="102" ht="29.9" customHeight="1" spans="1:8">
      <c r="A102" s="42" t="s">
        <v>46</v>
      </c>
      <c r="B102" s="39" t="s">
        <v>480</v>
      </c>
      <c r="C102" s="39" t="s">
        <v>617</v>
      </c>
      <c r="D102" s="39" t="s">
        <v>619</v>
      </c>
      <c r="E102" s="37" t="s">
        <v>383</v>
      </c>
      <c r="F102" s="40">
        <v>1</v>
      </c>
      <c r="G102" s="41">
        <v>50000</v>
      </c>
      <c r="H102" s="41">
        <v>50000</v>
      </c>
    </row>
    <row r="103" ht="29.9" customHeight="1" spans="1:8">
      <c r="A103" s="42" t="s">
        <v>46</v>
      </c>
      <c r="B103" s="39" t="s">
        <v>480</v>
      </c>
      <c r="C103" s="39" t="s">
        <v>617</v>
      </c>
      <c r="D103" s="39" t="s">
        <v>620</v>
      </c>
      <c r="E103" s="37" t="s">
        <v>383</v>
      </c>
      <c r="F103" s="40">
        <v>1</v>
      </c>
      <c r="G103" s="41">
        <v>68000</v>
      </c>
      <c r="H103" s="41">
        <v>68000</v>
      </c>
    </row>
    <row r="104" ht="29.9" customHeight="1" spans="1:8">
      <c r="A104" s="42" t="s">
        <v>46</v>
      </c>
      <c r="B104" s="39" t="s">
        <v>480</v>
      </c>
      <c r="C104" s="39" t="s">
        <v>621</v>
      </c>
      <c r="D104" s="39" t="s">
        <v>622</v>
      </c>
      <c r="E104" s="37" t="s">
        <v>383</v>
      </c>
      <c r="F104" s="40">
        <v>1</v>
      </c>
      <c r="G104" s="41">
        <v>35000</v>
      </c>
      <c r="H104" s="41">
        <v>35000</v>
      </c>
    </row>
    <row r="105" ht="29.9" customHeight="1" spans="1:8">
      <c r="A105" s="42" t="s">
        <v>46</v>
      </c>
      <c r="B105" s="39" t="s">
        <v>480</v>
      </c>
      <c r="C105" s="39" t="s">
        <v>623</v>
      </c>
      <c r="D105" s="39" t="s">
        <v>624</v>
      </c>
      <c r="E105" s="37" t="s">
        <v>383</v>
      </c>
      <c r="F105" s="40">
        <v>1</v>
      </c>
      <c r="G105" s="41">
        <v>128000</v>
      </c>
      <c r="H105" s="41">
        <v>128000</v>
      </c>
    </row>
    <row r="106" ht="29.9" customHeight="1" spans="1:8">
      <c r="A106" s="42" t="s">
        <v>46</v>
      </c>
      <c r="B106" s="39" t="s">
        <v>480</v>
      </c>
      <c r="C106" s="39" t="s">
        <v>623</v>
      </c>
      <c r="D106" s="39" t="s">
        <v>625</v>
      </c>
      <c r="E106" s="37" t="s">
        <v>626</v>
      </c>
      <c r="F106" s="40">
        <v>5</v>
      </c>
      <c r="G106" s="41">
        <v>290</v>
      </c>
      <c r="H106" s="41">
        <v>1450</v>
      </c>
    </row>
    <row r="107" ht="29.9" customHeight="1" spans="1:8">
      <c r="A107" s="42" t="s">
        <v>46</v>
      </c>
      <c r="B107" s="39" t="s">
        <v>480</v>
      </c>
      <c r="C107" s="39" t="s">
        <v>623</v>
      </c>
      <c r="D107" s="39" t="s">
        <v>627</v>
      </c>
      <c r="E107" s="37" t="s">
        <v>626</v>
      </c>
      <c r="F107" s="40">
        <v>5</v>
      </c>
      <c r="G107" s="41">
        <v>552</v>
      </c>
      <c r="H107" s="41">
        <v>2760</v>
      </c>
    </row>
    <row r="108" ht="29.9" customHeight="1" spans="1:8">
      <c r="A108" s="42" t="s">
        <v>46</v>
      </c>
      <c r="B108" s="39" t="s">
        <v>480</v>
      </c>
      <c r="C108" s="39" t="s">
        <v>628</v>
      </c>
      <c r="D108" s="39" t="s">
        <v>629</v>
      </c>
      <c r="E108" s="37" t="s">
        <v>431</v>
      </c>
      <c r="F108" s="40">
        <v>3</v>
      </c>
      <c r="G108" s="41">
        <v>11985</v>
      </c>
      <c r="H108" s="41">
        <v>35955</v>
      </c>
    </row>
    <row r="109" ht="29.9" customHeight="1" spans="1:8">
      <c r="A109" s="42" t="s">
        <v>46</v>
      </c>
      <c r="B109" s="39" t="s">
        <v>480</v>
      </c>
      <c r="C109" s="39" t="s">
        <v>628</v>
      </c>
      <c r="D109" s="39" t="s">
        <v>630</v>
      </c>
      <c r="E109" s="37" t="s">
        <v>431</v>
      </c>
      <c r="F109" s="40">
        <v>1</v>
      </c>
      <c r="G109" s="41">
        <v>53440</v>
      </c>
      <c r="H109" s="41">
        <v>53440</v>
      </c>
    </row>
    <row r="110" ht="29.9" customHeight="1" spans="1:8">
      <c r="A110" s="42" t="s">
        <v>46</v>
      </c>
      <c r="B110" s="39" t="s">
        <v>480</v>
      </c>
      <c r="C110" s="39" t="s">
        <v>631</v>
      </c>
      <c r="D110" s="39" t="s">
        <v>632</v>
      </c>
      <c r="E110" s="37" t="s">
        <v>431</v>
      </c>
      <c r="F110" s="40">
        <v>1</v>
      </c>
      <c r="G110" s="41">
        <v>34600</v>
      </c>
      <c r="H110" s="41">
        <v>34600</v>
      </c>
    </row>
    <row r="111" ht="29.9" customHeight="1" spans="1:8">
      <c r="A111" s="42" t="s">
        <v>46</v>
      </c>
      <c r="B111" s="39" t="s">
        <v>480</v>
      </c>
      <c r="C111" s="39" t="s">
        <v>631</v>
      </c>
      <c r="D111" s="39" t="s">
        <v>633</v>
      </c>
      <c r="E111" s="37" t="s">
        <v>431</v>
      </c>
      <c r="F111" s="40">
        <v>2</v>
      </c>
      <c r="G111" s="41">
        <v>6800</v>
      </c>
      <c r="H111" s="41">
        <v>13600</v>
      </c>
    </row>
    <row r="112" ht="29.9" customHeight="1" spans="1:8">
      <c r="A112" s="42" t="s">
        <v>46</v>
      </c>
      <c r="B112" s="39" t="s">
        <v>480</v>
      </c>
      <c r="C112" s="39" t="s">
        <v>631</v>
      </c>
      <c r="D112" s="39" t="s">
        <v>634</v>
      </c>
      <c r="E112" s="37" t="s">
        <v>431</v>
      </c>
      <c r="F112" s="40">
        <v>2</v>
      </c>
      <c r="G112" s="41">
        <v>6800</v>
      </c>
      <c r="H112" s="41">
        <v>13600</v>
      </c>
    </row>
    <row r="113" ht="29.9" customHeight="1" spans="1:8">
      <c r="A113" s="42" t="s">
        <v>46</v>
      </c>
      <c r="B113" s="39" t="s">
        <v>480</v>
      </c>
      <c r="C113" s="39" t="s">
        <v>631</v>
      </c>
      <c r="D113" s="39" t="s">
        <v>635</v>
      </c>
      <c r="E113" s="37" t="s">
        <v>431</v>
      </c>
      <c r="F113" s="40">
        <v>1</v>
      </c>
      <c r="G113" s="41">
        <v>396000</v>
      </c>
      <c r="H113" s="41">
        <v>396000</v>
      </c>
    </row>
    <row r="114" ht="29.9" customHeight="1" spans="1:8">
      <c r="A114" s="42" t="s">
        <v>46</v>
      </c>
      <c r="B114" s="39" t="s">
        <v>480</v>
      </c>
      <c r="C114" s="39" t="s">
        <v>631</v>
      </c>
      <c r="D114" s="39" t="s">
        <v>636</v>
      </c>
      <c r="E114" s="37" t="s">
        <v>431</v>
      </c>
      <c r="F114" s="40">
        <v>1</v>
      </c>
      <c r="G114" s="41">
        <v>18600</v>
      </c>
      <c r="H114" s="41">
        <v>18600</v>
      </c>
    </row>
    <row r="115" ht="29.9" customHeight="1" spans="1:8">
      <c r="A115" s="42" t="s">
        <v>46</v>
      </c>
      <c r="B115" s="39" t="s">
        <v>480</v>
      </c>
      <c r="C115" s="39" t="s">
        <v>631</v>
      </c>
      <c r="D115" s="39" t="s">
        <v>637</v>
      </c>
      <c r="E115" s="37" t="s">
        <v>431</v>
      </c>
      <c r="F115" s="40">
        <v>1</v>
      </c>
      <c r="G115" s="41">
        <v>59500</v>
      </c>
      <c r="H115" s="41">
        <v>59500</v>
      </c>
    </row>
    <row r="116" ht="29.9" customHeight="1" spans="1:8">
      <c r="A116" s="42" t="s">
        <v>46</v>
      </c>
      <c r="B116" s="39" t="s">
        <v>480</v>
      </c>
      <c r="C116" s="39" t="s">
        <v>631</v>
      </c>
      <c r="D116" s="39" t="s">
        <v>638</v>
      </c>
      <c r="E116" s="37" t="s">
        <v>431</v>
      </c>
      <c r="F116" s="40">
        <v>1</v>
      </c>
      <c r="G116" s="41">
        <v>277000</v>
      </c>
      <c r="H116" s="41">
        <v>277000</v>
      </c>
    </row>
    <row r="117" ht="29.9" customHeight="1" spans="1:8">
      <c r="A117" s="42" t="s">
        <v>46</v>
      </c>
      <c r="B117" s="39" t="s">
        <v>480</v>
      </c>
      <c r="C117" s="39" t="s">
        <v>631</v>
      </c>
      <c r="D117" s="39" t="s">
        <v>639</v>
      </c>
      <c r="E117" s="37" t="s">
        <v>431</v>
      </c>
      <c r="F117" s="40">
        <v>2</v>
      </c>
      <c r="G117" s="41">
        <v>3860</v>
      </c>
      <c r="H117" s="41">
        <v>7720</v>
      </c>
    </row>
    <row r="118" ht="29.9" customHeight="1" spans="1:8">
      <c r="A118" s="42" t="s">
        <v>46</v>
      </c>
      <c r="B118" s="39" t="s">
        <v>480</v>
      </c>
      <c r="C118" s="39" t="s">
        <v>631</v>
      </c>
      <c r="D118" s="39" t="s">
        <v>640</v>
      </c>
      <c r="E118" s="37" t="s">
        <v>431</v>
      </c>
      <c r="F118" s="40">
        <v>1</v>
      </c>
      <c r="G118" s="41">
        <v>31500</v>
      </c>
      <c r="H118" s="41">
        <v>31500</v>
      </c>
    </row>
    <row r="119" ht="29.9" customHeight="1" spans="1:8">
      <c r="A119" s="42" t="s">
        <v>46</v>
      </c>
      <c r="B119" s="39" t="s">
        <v>480</v>
      </c>
      <c r="C119" s="39" t="s">
        <v>631</v>
      </c>
      <c r="D119" s="39" t="s">
        <v>641</v>
      </c>
      <c r="E119" s="37" t="s">
        <v>431</v>
      </c>
      <c r="F119" s="40">
        <v>1</v>
      </c>
      <c r="G119" s="41">
        <v>488000</v>
      </c>
      <c r="H119" s="41">
        <v>488000</v>
      </c>
    </row>
    <row r="120" ht="29.9" customHeight="1" spans="1:8">
      <c r="A120" s="42" t="s">
        <v>46</v>
      </c>
      <c r="B120" s="39" t="s">
        <v>480</v>
      </c>
      <c r="C120" s="39" t="s">
        <v>642</v>
      </c>
      <c r="D120" s="39" t="s">
        <v>643</v>
      </c>
      <c r="E120" s="37" t="s">
        <v>487</v>
      </c>
      <c r="F120" s="40">
        <v>2</v>
      </c>
      <c r="G120" s="41">
        <v>1400</v>
      </c>
      <c r="H120" s="41">
        <v>2800</v>
      </c>
    </row>
    <row r="121" ht="29.9" customHeight="1" spans="1:8">
      <c r="A121" s="42" t="s">
        <v>46</v>
      </c>
      <c r="B121" s="39" t="s">
        <v>480</v>
      </c>
      <c r="C121" s="39" t="s">
        <v>644</v>
      </c>
      <c r="D121" s="39" t="s">
        <v>645</v>
      </c>
      <c r="E121" s="37" t="s">
        <v>383</v>
      </c>
      <c r="F121" s="40">
        <v>1</v>
      </c>
      <c r="G121" s="41">
        <v>3300</v>
      </c>
      <c r="H121" s="41">
        <v>3300</v>
      </c>
    </row>
    <row r="122" ht="29.9" customHeight="1" spans="1:8">
      <c r="A122" s="42" t="s">
        <v>46</v>
      </c>
      <c r="B122" s="39" t="s">
        <v>480</v>
      </c>
      <c r="C122" s="39" t="s">
        <v>644</v>
      </c>
      <c r="D122" s="39" t="s">
        <v>646</v>
      </c>
      <c r="E122" s="37" t="s">
        <v>383</v>
      </c>
      <c r="F122" s="40">
        <v>1</v>
      </c>
      <c r="G122" s="41">
        <v>5800</v>
      </c>
      <c r="H122" s="41">
        <v>5800</v>
      </c>
    </row>
    <row r="123" ht="29.9" customHeight="1" spans="1:8">
      <c r="A123" s="42" t="s">
        <v>46</v>
      </c>
      <c r="B123" s="39" t="s">
        <v>647</v>
      </c>
      <c r="C123" s="39" t="s">
        <v>648</v>
      </c>
      <c r="D123" s="39" t="s">
        <v>428</v>
      </c>
      <c r="E123" s="37" t="s">
        <v>386</v>
      </c>
      <c r="F123" s="40">
        <v>350</v>
      </c>
      <c r="G123" s="41">
        <v>600</v>
      </c>
      <c r="H123" s="41">
        <v>210000</v>
      </c>
    </row>
    <row r="124" ht="29.9" customHeight="1" spans="1:8">
      <c r="A124" s="42" t="s">
        <v>46</v>
      </c>
      <c r="B124" s="39" t="s">
        <v>647</v>
      </c>
      <c r="C124" s="39" t="s">
        <v>388</v>
      </c>
      <c r="D124" s="39" t="s">
        <v>387</v>
      </c>
      <c r="E124" s="37" t="s">
        <v>487</v>
      </c>
      <c r="F124" s="40">
        <v>24</v>
      </c>
      <c r="G124" s="41">
        <v>1000</v>
      </c>
      <c r="H124" s="41">
        <v>24000</v>
      </c>
    </row>
    <row r="125" ht="29.9" customHeight="1" spans="1:8">
      <c r="A125" s="42" t="s">
        <v>46</v>
      </c>
      <c r="B125" s="39" t="s">
        <v>647</v>
      </c>
      <c r="C125" s="39" t="s">
        <v>649</v>
      </c>
      <c r="D125" s="39" t="s">
        <v>650</v>
      </c>
      <c r="E125" s="37" t="s">
        <v>431</v>
      </c>
      <c r="F125" s="40">
        <v>1</v>
      </c>
      <c r="G125" s="41">
        <v>1800</v>
      </c>
      <c r="H125" s="41">
        <v>1800</v>
      </c>
    </row>
    <row r="126" ht="29.9" customHeight="1" spans="1:8">
      <c r="A126" s="42" t="s">
        <v>46</v>
      </c>
      <c r="B126" s="39" t="s">
        <v>647</v>
      </c>
      <c r="C126" s="39" t="s">
        <v>649</v>
      </c>
      <c r="D126" s="39" t="s">
        <v>651</v>
      </c>
      <c r="E126" s="37" t="s">
        <v>431</v>
      </c>
      <c r="F126" s="40">
        <v>16</v>
      </c>
      <c r="G126" s="41">
        <v>600</v>
      </c>
      <c r="H126" s="41">
        <v>9600</v>
      </c>
    </row>
    <row r="127" ht="29.9" customHeight="1" spans="1:8">
      <c r="A127" s="42" t="s">
        <v>46</v>
      </c>
      <c r="B127" s="39" t="s">
        <v>647</v>
      </c>
      <c r="C127" s="39" t="s">
        <v>649</v>
      </c>
      <c r="D127" s="39" t="s">
        <v>652</v>
      </c>
      <c r="E127" s="37" t="s">
        <v>487</v>
      </c>
      <c r="F127" s="40">
        <v>1</v>
      </c>
      <c r="G127" s="41">
        <v>2000</v>
      </c>
      <c r="H127" s="41">
        <v>2000</v>
      </c>
    </row>
    <row r="128" ht="29.9" customHeight="1" spans="1:8">
      <c r="A128" s="42" t="s">
        <v>46</v>
      </c>
      <c r="B128" s="39" t="s">
        <v>647</v>
      </c>
      <c r="C128" s="39" t="s">
        <v>649</v>
      </c>
      <c r="D128" s="39" t="s">
        <v>653</v>
      </c>
      <c r="E128" s="37" t="s">
        <v>431</v>
      </c>
      <c r="F128" s="40">
        <v>8</v>
      </c>
      <c r="G128" s="41">
        <v>600</v>
      </c>
      <c r="H128" s="41">
        <v>4800</v>
      </c>
    </row>
    <row r="129" ht="29.9" customHeight="1" spans="1:8">
      <c r="A129" s="42" t="s">
        <v>46</v>
      </c>
      <c r="B129" s="39" t="s">
        <v>647</v>
      </c>
      <c r="C129" s="39" t="s">
        <v>649</v>
      </c>
      <c r="D129" s="39" t="s">
        <v>654</v>
      </c>
      <c r="E129" s="37" t="s">
        <v>487</v>
      </c>
      <c r="F129" s="40">
        <v>40</v>
      </c>
      <c r="G129" s="41">
        <v>2700</v>
      </c>
      <c r="H129" s="41">
        <v>108000</v>
      </c>
    </row>
    <row r="130" ht="29.9" customHeight="1" spans="1:8">
      <c r="A130" s="42" t="s">
        <v>46</v>
      </c>
      <c r="B130" s="39" t="s">
        <v>647</v>
      </c>
      <c r="C130" s="39" t="s">
        <v>649</v>
      </c>
      <c r="D130" s="39" t="s">
        <v>655</v>
      </c>
      <c r="E130" s="37" t="s">
        <v>431</v>
      </c>
      <c r="F130" s="40">
        <v>2</v>
      </c>
      <c r="G130" s="41">
        <v>13000</v>
      </c>
      <c r="H130" s="41">
        <v>26000</v>
      </c>
    </row>
    <row r="131" ht="29.9" customHeight="1" spans="1:8">
      <c r="A131" s="42" t="s">
        <v>46</v>
      </c>
      <c r="B131" s="39" t="s">
        <v>647</v>
      </c>
      <c r="C131" s="39" t="s">
        <v>385</v>
      </c>
      <c r="D131" s="39" t="s">
        <v>384</v>
      </c>
      <c r="E131" s="37" t="s">
        <v>656</v>
      </c>
      <c r="F131" s="40">
        <v>24</v>
      </c>
      <c r="G131" s="41">
        <v>500</v>
      </c>
      <c r="H131" s="41">
        <v>12000</v>
      </c>
    </row>
    <row r="132" ht="29.9" customHeight="1" spans="1:8">
      <c r="A132" s="42" t="s">
        <v>46</v>
      </c>
      <c r="B132" s="39" t="s">
        <v>647</v>
      </c>
      <c r="C132" s="39" t="s">
        <v>657</v>
      </c>
      <c r="D132" s="39" t="s">
        <v>658</v>
      </c>
      <c r="E132" s="37" t="s">
        <v>659</v>
      </c>
      <c r="F132" s="40">
        <v>6</v>
      </c>
      <c r="G132" s="41">
        <v>3000</v>
      </c>
      <c r="H132" s="41">
        <v>18000</v>
      </c>
    </row>
    <row r="133" ht="29.9" customHeight="1" spans="1:8">
      <c r="A133" s="42" t="s">
        <v>46</v>
      </c>
      <c r="B133" s="39" t="s">
        <v>647</v>
      </c>
      <c r="C133" s="39" t="s">
        <v>660</v>
      </c>
      <c r="D133" s="39" t="s">
        <v>661</v>
      </c>
      <c r="E133" s="37" t="s">
        <v>487</v>
      </c>
      <c r="F133" s="40">
        <v>7</v>
      </c>
      <c r="G133" s="41">
        <v>2100</v>
      </c>
      <c r="H133" s="41">
        <v>14700</v>
      </c>
    </row>
    <row r="134" ht="29.9" customHeight="1" spans="1:8">
      <c r="A134" s="42" t="s">
        <v>46</v>
      </c>
      <c r="B134" s="39" t="s">
        <v>647</v>
      </c>
      <c r="C134" s="39" t="s">
        <v>660</v>
      </c>
      <c r="D134" s="39" t="s">
        <v>662</v>
      </c>
      <c r="E134" s="37" t="s">
        <v>487</v>
      </c>
      <c r="F134" s="40">
        <v>2</v>
      </c>
      <c r="G134" s="41">
        <v>8700</v>
      </c>
      <c r="H134" s="41">
        <v>17400</v>
      </c>
    </row>
    <row r="135" ht="29.9" customHeight="1" spans="1:8">
      <c r="A135" s="42" t="s">
        <v>46</v>
      </c>
      <c r="B135" s="39" t="s">
        <v>647</v>
      </c>
      <c r="C135" s="39" t="s">
        <v>663</v>
      </c>
      <c r="D135" s="39" t="s">
        <v>664</v>
      </c>
      <c r="E135" s="37" t="s">
        <v>665</v>
      </c>
      <c r="F135" s="40">
        <v>99</v>
      </c>
      <c r="G135" s="41">
        <v>1800</v>
      </c>
      <c r="H135" s="41">
        <v>178200</v>
      </c>
    </row>
    <row r="136" ht="29.9" customHeight="1" spans="1:8">
      <c r="A136" s="42" t="s">
        <v>46</v>
      </c>
      <c r="B136" s="39" t="s">
        <v>666</v>
      </c>
      <c r="C136" s="39" t="s">
        <v>667</v>
      </c>
      <c r="D136" s="39" t="s">
        <v>668</v>
      </c>
      <c r="E136" s="37" t="s">
        <v>431</v>
      </c>
      <c r="F136" s="40">
        <v>1</v>
      </c>
      <c r="G136" s="41">
        <v>20000</v>
      </c>
      <c r="H136" s="41">
        <v>20000</v>
      </c>
    </row>
    <row r="137" ht="29.9" customHeight="1" spans="1:8">
      <c r="A137" s="42" t="s">
        <v>46</v>
      </c>
      <c r="B137" s="39" t="s">
        <v>666</v>
      </c>
      <c r="C137" s="39" t="s">
        <v>667</v>
      </c>
      <c r="D137" s="39" t="s">
        <v>669</v>
      </c>
      <c r="E137" s="37" t="s">
        <v>431</v>
      </c>
      <c r="F137" s="40">
        <v>1</v>
      </c>
      <c r="G137" s="41">
        <v>80000</v>
      </c>
      <c r="H137" s="41">
        <v>80000</v>
      </c>
    </row>
    <row r="138" ht="29.9" customHeight="1" spans="1:8">
      <c r="A138" s="42" t="s">
        <v>46</v>
      </c>
      <c r="B138" s="39" t="s">
        <v>666</v>
      </c>
      <c r="C138" s="39" t="s">
        <v>667</v>
      </c>
      <c r="D138" s="39" t="s">
        <v>670</v>
      </c>
      <c r="E138" s="37" t="s">
        <v>376</v>
      </c>
      <c r="F138" s="40">
        <v>1</v>
      </c>
      <c r="G138" s="41">
        <v>50000</v>
      </c>
      <c r="H138" s="41">
        <v>50000</v>
      </c>
    </row>
    <row r="139" ht="29.9" customHeight="1" spans="1:8">
      <c r="A139" s="42" t="s">
        <v>46</v>
      </c>
      <c r="B139" s="39" t="s">
        <v>666</v>
      </c>
      <c r="C139" s="39" t="s">
        <v>667</v>
      </c>
      <c r="D139" s="39" t="s">
        <v>671</v>
      </c>
      <c r="E139" s="37" t="s">
        <v>431</v>
      </c>
      <c r="F139" s="40">
        <v>1</v>
      </c>
      <c r="G139" s="41">
        <v>3500</v>
      </c>
      <c r="H139" s="41">
        <v>3500</v>
      </c>
    </row>
    <row r="140" ht="29.9" customHeight="1" spans="1:8">
      <c r="A140" s="42" t="s">
        <v>46</v>
      </c>
      <c r="B140" s="39" t="s">
        <v>666</v>
      </c>
      <c r="C140" s="39" t="s">
        <v>667</v>
      </c>
      <c r="D140" s="39" t="s">
        <v>672</v>
      </c>
      <c r="E140" s="37" t="s">
        <v>431</v>
      </c>
      <c r="F140" s="40">
        <v>1</v>
      </c>
      <c r="G140" s="41">
        <v>420000</v>
      </c>
      <c r="H140" s="41">
        <v>420000</v>
      </c>
    </row>
    <row r="141" ht="29.9" customHeight="1" spans="1:8">
      <c r="A141" s="42" t="s">
        <v>46</v>
      </c>
      <c r="B141" s="39" t="s">
        <v>666</v>
      </c>
      <c r="C141" s="39" t="s">
        <v>667</v>
      </c>
      <c r="D141" s="39" t="s">
        <v>673</v>
      </c>
      <c r="E141" s="37" t="s">
        <v>431</v>
      </c>
      <c r="F141" s="40">
        <v>1</v>
      </c>
      <c r="G141" s="41">
        <v>430000</v>
      </c>
      <c r="H141" s="41">
        <v>430000</v>
      </c>
    </row>
    <row r="142" ht="29.9" customHeight="1" spans="1:8">
      <c r="A142" s="42" t="s">
        <v>46</v>
      </c>
      <c r="B142" s="39" t="s">
        <v>666</v>
      </c>
      <c r="C142" s="39" t="s">
        <v>667</v>
      </c>
      <c r="D142" s="39" t="s">
        <v>674</v>
      </c>
      <c r="E142" s="37" t="s">
        <v>376</v>
      </c>
      <c r="F142" s="40">
        <v>1</v>
      </c>
      <c r="G142" s="41">
        <v>100000</v>
      </c>
      <c r="H142" s="41">
        <v>100000</v>
      </c>
    </row>
    <row r="143" ht="29.9" customHeight="1" spans="1:8">
      <c r="A143" s="42" t="s">
        <v>46</v>
      </c>
      <c r="B143" s="39" t="s">
        <v>666</v>
      </c>
      <c r="C143" s="39" t="s">
        <v>667</v>
      </c>
      <c r="D143" s="39" t="s">
        <v>675</v>
      </c>
      <c r="E143" s="37" t="s">
        <v>431</v>
      </c>
      <c r="F143" s="40">
        <v>1</v>
      </c>
      <c r="G143" s="41">
        <v>300000</v>
      </c>
      <c r="H143" s="41">
        <v>300000</v>
      </c>
    </row>
    <row r="144" ht="29.9" customHeight="1" spans="1:8">
      <c r="A144" s="42" t="s">
        <v>46</v>
      </c>
      <c r="B144" s="39" t="s">
        <v>666</v>
      </c>
      <c r="C144" s="39" t="s">
        <v>667</v>
      </c>
      <c r="D144" s="39" t="s">
        <v>676</v>
      </c>
      <c r="E144" s="37" t="s">
        <v>431</v>
      </c>
      <c r="F144" s="40">
        <v>1</v>
      </c>
      <c r="G144" s="41">
        <v>40000</v>
      </c>
      <c r="H144" s="41">
        <v>40000</v>
      </c>
    </row>
    <row r="145" ht="29.9" customHeight="1" spans="1:8">
      <c r="A145" s="42" t="s">
        <v>46</v>
      </c>
      <c r="B145" s="39" t="s">
        <v>666</v>
      </c>
      <c r="C145" s="39" t="s">
        <v>667</v>
      </c>
      <c r="D145" s="39" t="s">
        <v>677</v>
      </c>
      <c r="E145" s="37" t="s">
        <v>487</v>
      </c>
      <c r="F145" s="40">
        <v>17</v>
      </c>
      <c r="G145" s="41">
        <v>357</v>
      </c>
      <c r="H145" s="41">
        <v>6069</v>
      </c>
    </row>
    <row r="146" ht="29.9" customHeight="1" spans="1:8">
      <c r="A146" s="42" t="s">
        <v>46</v>
      </c>
      <c r="B146" s="39" t="s">
        <v>666</v>
      </c>
      <c r="C146" s="39" t="s">
        <v>667</v>
      </c>
      <c r="D146" s="39" t="s">
        <v>678</v>
      </c>
      <c r="E146" s="37" t="s">
        <v>431</v>
      </c>
      <c r="F146" s="40">
        <v>1</v>
      </c>
      <c r="G146" s="41">
        <v>100000</v>
      </c>
      <c r="H146" s="41">
        <v>100000</v>
      </c>
    </row>
    <row r="147" ht="29.9" customHeight="1" spans="1:8">
      <c r="A147" s="42" t="s">
        <v>46</v>
      </c>
      <c r="B147" s="39" t="s">
        <v>666</v>
      </c>
      <c r="C147" s="39" t="s">
        <v>667</v>
      </c>
      <c r="D147" s="39" t="s">
        <v>679</v>
      </c>
      <c r="E147" s="37" t="s">
        <v>431</v>
      </c>
      <c r="F147" s="40">
        <v>1</v>
      </c>
      <c r="G147" s="41">
        <v>250000</v>
      </c>
      <c r="H147" s="41">
        <v>250000</v>
      </c>
    </row>
    <row r="148" ht="29.9" customHeight="1" spans="1:8">
      <c r="A148" s="42" t="s">
        <v>46</v>
      </c>
      <c r="B148" s="39" t="s">
        <v>666</v>
      </c>
      <c r="C148" s="39" t="s">
        <v>667</v>
      </c>
      <c r="D148" s="39" t="s">
        <v>680</v>
      </c>
      <c r="E148" s="37" t="s">
        <v>431</v>
      </c>
      <c r="F148" s="40">
        <v>1</v>
      </c>
      <c r="G148" s="41">
        <v>25000</v>
      </c>
      <c r="H148" s="41">
        <v>25000</v>
      </c>
    </row>
    <row r="149" ht="29.9" customHeight="1" spans="1:8">
      <c r="A149" s="42" t="s">
        <v>46</v>
      </c>
      <c r="B149" s="39" t="s">
        <v>666</v>
      </c>
      <c r="C149" s="39" t="s">
        <v>667</v>
      </c>
      <c r="D149" s="39" t="s">
        <v>681</v>
      </c>
      <c r="E149" s="37" t="s">
        <v>376</v>
      </c>
      <c r="F149" s="40">
        <v>1</v>
      </c>
      <c r="G149" s="41">
        <v>250000</v>
      </c>
      <c r="H149" s="41">
        <v>250000</v>
      </c>
    </row>
    <row r="150" ht="29.9" customHeight="1" spans="1:8">
      <c r="A150" s="42" t="s">
        <v>46</v>
      </c>
      <c r="B150" s="39" t="s">
        <v>666</v>
      </c>
      <c r="C150" s="39" t="s">
        <v>667</v>
      </c>
      <c r="D150" s="39" t="s">
        <v>682</v>
      </c>
      <c r="E150" s="37" t="s">
        <v>431</v>
      </c>
      <c r="F150" s="40">
        <v>1</v>
      </c>
      <c r="G150" s="41">
        <v>80000</v>
      </c>
      <c r="H150" s="41">
        <v>80000</v>
      </c>
    </row>
    <row r="151" ht="29.9" customHeight="1" spans="1:8">
      <c r="A151" s="42" t="s">
        <v>46</v>
      </c>
      <c r="B151" s="39" t="s">
        <v>666</v>
      </c>
      <c r="C151" s="39" t="s">
        <v>667</v>
      </c>
      <c r="D151" s="39" t="s">
        <v>683</v>
      </c>
      <c r="E151" s="37" t="s">
        <v>376</v>
      </c>
      <c r="F151" s="40">
        <v>1</v>
      </c>
      <c r="G151" s="41">
        <v>100000</v>
      </c>
      <c r="H151" s="41">
        <v>100000</v>
      </c>
    </row>
    <row r="152" ht="29.9" customHeight="1" spans="1:8">
      <c r="A152" s="42" t="s">
        <v>46</v>
      </c>
      <c r="B152" s="39" t="s">
        <v>666</v>
      </c>
      <c r="C152" s="39" t="s">
        <v>667</v>
      </c>
      <c r="D152" s="39" t="s">
        <v>684</v>
      </c>
      <c r="E152" s="37" t="s">
        <v>431</v>
      </c>
      <c r="F152" s="40">
        <v>1</v>
      </c>
      <c r="G152" s="41">
        <v>400000</v>
      </c>
      <c r="H152" s="41">
        <v>400000</v>
      </c>
    </row>
    <row r="153" ht="29.9" customHeight="1" spans="1:8">
      <c r="A153" s="42" t="s">
        <v>46</v>
      </c>
      <c r="B153" s="39" t="s">
        <v>666</v>
      </c>
      <c r="C153" s="39" t="s">
        <v>667</v>
      </c>
      <c r="D153" s="39" t="s">
        <v>685</v>
      </c>
      <c r="E153" s="37" t="s">
        <v>376</v>
      </c>
      <c r="F153" s="40">
        <v>1</v>
      </c>
      <c r="G153" s="41">
        <v>100000</v>
      </c>
      <c r="H153" s="41">
        <v>100000</v>
      </c>
    </row>
    <row r="154" ht="29.9" customHeight="1" spans="1:8">
      <c r="A154" s="42" t="s">
        <v>46</v>
      </c>
      <c r="B154" s="39" t="s">
        <v>666</v>
      </c>
      <c r="C154" s="39" t="s">
        <v>667</v>
      </c>
      <c r="D154" s="39" t="s">
        <v>686</v>
      </c>
      <c r="E154" s="37" t="s">
        <v>431</v>
      </c>
      <c r="F154" s="40">
        <v>1</v>
      </c>
      <c r="G154" s="41">
        <v>80000</v>
      </c>
      <c r="H154" s="41">
        <v>80000</v>
      </c>
    </row>
    <row r="155" ht="29.9" customHeight="1" spans="1:8">
      <c r="A155" s="42" t="s">
        <v>46</v>
      </c>
      <c r="B155" s="39" t="s">
        <v>666</v>
      </c>
      <c r="C155" s="39" t="s">
        <v>667</v>
      </c>
      <c r="D155" s="39" t="s">
        <v>687</v>
      </c>
      <c r="E155" s="37" t="s">
        <v>431</v>
      </c>
      <c r="F155" s="40">
        <v>1</v>
      </c>
      <c r="G155" s="41">
        <v>70000</v>
      </c>
      <c r="H155" s="41">
        <v>70000</v>
      </c>
    </row>
    <row r="156" ht="29.9" customHeight="1" spans="1:8">
      <c r="A156" s="42" t="s">
        <v>46</v>
      </c>
      <c r="B156" s="39" t="s">
        <v>666</v>
      </c>
      <c r="C156" s="39" t="s">
        <v>667</v>
      </c>
      <c r="D156" s="39" t="s">
        <v>688</v>
      </c>
      <c r="E156" s="37" t="s">
        <v>431</v>
      </c>
      <c r="F156" s="40">
        <v>1</v>
      </c>
      <c r="G156" s="41">
        <v>60000</v>
      </c>
      <c r="H156" s="41">
        <v>60000</v>
      </c>
    </row>
    <row r="157" ht="29.9" customHeight="1" spans="1:8">
      <c r="A157" s="42" t="s">
        <v>46</v>
      </c>
      <c r="B157" s="39" t="s">
        <v>666</v>
      </c>
      <c r="C157" s="39" t="s">
        <v>667</v>
      </c>
      <c r="D157" s="39" t="s">
        <v>689</v>
      </c>
      <c r="E157" s="37" t="s">
        <v>376</v>
      </c>
      <c r="F157" s="40">
        <v>1</v>
      </c>
      <c r="G157" s="41">
        <v>50000</v>
      </c>
      <c r="H157" s="41">
        <v>50000</v>
      </c>
    </row>
    <row r="158" ht="29.9" customHeight="1" spans="1:8">
      <c r="A158" s="42" t="s">
        <v>46</v>
      </c>
      <c r="B158" s="39" t="s">
        <v>666</v>
      </c>
      <c r="C158" s="39" t="s">
        <v>667</v>
      </c>
      <c r="D158" s="39" t="s">
        <v>690</v>
      </c>
      <c r="E158" s="37" t="s">
        <v>376</v>
      </c>
      <c r="F158" s="40">
        <v>1</v>
      </c>
      <c r="G158" s="41">
        <v>100000</v>
      </c>
      <c r="H158" s="41">
        <v>100000</v>
      </c>
    </row>
    <row r="159" ht="20.15" customHeight="1" spans="1:8">
      <c r="A159" s="37" t="s">
        <v>31</v>
      </c>
      <c r="B159" s="37"/>
      <c r="C159" s="37"/>
      <c r="D159" s="37"/>
      <c r="E159" s="37"/>
      <c r="F159" s="40">
        <v>1189</v>
      </c>
      <c r="G159" s="41"/>
      <c r="H159" s="41">
        <v>10588680</v>
      </c>
    </row>
  </sheetData>
  <mergeCells count="8">
    <mergeCell ref="A2:H2"/>
    <mergeCell ref="F4:H4"/>
    <mergeCell ref="A159:E159"/>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28"/>
  <sheetViews>
    <sheetView showZeros="0" topLeftCell="A24" workbookViewId="0">
      <selection activeCell="A1" sqref="A1"/>
    </sheetView>
  </sheetViews>
  <sheetFormatPr defaultColWidth="9.13888888888889" defaultRowHeight="14.25" customHeight="1"/>
  <cols>
    <col min="1" max="1" width="16.3148148148148" customWidth="1"/>
    <col min="2" max="2" width="29.0277777777778" customWidth="1"/>
    <col min="3" max="3" width="23.8518518518519" customWidth="1"/>
    <col min="4" max="7" width="19.6018518518519" customWidth="1"/>
    <col min="8" max="8" width="15.4259259259259" customWidth="1"/>
    <col min="9" max="11" width="19.6018518518519" customWidth="1"/>
  </cols>
  <sheetData>
    <row r="1" ht="13.5" customHeight="1" spans="4:11">
      <c r="D1" s="1"/>
      <c r="E1" s="1"/>
      <c r="F1" s="1"/>
      <c r="G1" s="1"/>
      <c r="K1" s="2" t="s">
        <v>691</v>
      </c>
    </row>
    <row r="2" ht="27.75" customHeight="1" spans="1:11">
      <c r="A2" s="26" t="s">
        <v>692</v>
      </c>
      <c r="B2" s="26"/>
      <c r="C2" s="26"/>
      <c r="D2" s="26"/>
      <c r="E2" s="26"/>
      <c r="F2" s="26"/>
      <c r="G2" s="26"/>
      <c r="H2" s="26"/>
      <c r="I2" s="26"/>
      <c r="J2" s="26"/>
      <c r="K2" s="26"/>
    </row>
    <row r="3" ht="13.5" customHeight="1" spans="1:11">
      <c r="A3" s="4" t="str">
        <f>"单位名称："&amp;"云南农业职业技术学院"</f>
        <v>单位名称：云南农业职业技术学院</v>
      </c>
      <c r="B3" s="5"/>
      <c r="C3" s="5"/>
      <c r="D3" s="5"/>
      <c r="E3" s="5"/>
      <c r="F3" s="5"/>
      <c r="G3" s="5"/>
      <c r="H3" s="6"/>
      <c r="I3" s="6"/>
      <c r="J3" s="6"/>
      <c r="K3" s="7" t="s">
        <v>134</v>
      </c>
    </row>
    <row r="4" ht="21.75" customHeight="1" spans="1:11">
      <c r="A4" s="8" t="s">
        <v>252</v>
      </c>
      <c r="B4" s="8" t="s">
        <v>145</v>
      </c>
      <c r="C4" s="8" t="s">
        <v>253</v>
      </c>
      <c r="D4" s="9" t="s">
        <v>146</v>
      </c>
      <c r="E4" s="9" t="s">
        <v>147</v>
      </c>
      <c r="F4" s="9" t="s">
        <v>148</v>
      </c>
      <c r="G4" s="9" t="s">
        <v>149</v>
      </c>
      <c r="H4" s="15" t="s">
        <v>31</v>
      </c>
      <c r="I4" s="10" t="s">
        <v>693</v>
      </c>
      <c r="J4" s="11"/>
      <c r="K4" s="12"/>
    </row>
    <row r="5" ht="21.75" customHeight="1" spans="1:11">
      <c r="A5" s="13"/>
      <c r="B5" s="13"/>
      <c r="C5" s="13"/>
      <c r="D5" s="14"/>
      <c r="E5" s="14"/>
      <c r="F5" s="14"/>
      <c r="G5" s="14"/>
      <c r="H5" s="27"/>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65" customHeight="1" spans="1:11">
      <c r="A8" s="28"/>
      <c r="B8" s="20" t="s">
        <v>694</v>
      </c>
      <c r="C8" s="28"/>
      <c r="D8" s="28"/>
      <c r="E8" s="28"/>
      <c r="F8" s="28"/>
      <c r="G8" s="28"/>
      <c r="H8" s="22">
        <v>400000</v>
      </c>
      <c r="I8" s="22">
        <v>400000</v>
      </c>
      <c r="J8" s="22"/>
      <c r="K8" s="22"/>
    </row>
    <row r="9" ht="30.65" customHeight="1" spans="1:11">
      <c r="A9" s="20" t="s">
        <v>257</v>
      </c>
      <c r="B9" s="20" t="s">
        <v>694</v>
      </c>
      <c r="C9" s="20" t="s">
        <v>46</v>
      </c>
      <c r="D9" s="20" t="s">
        <v>71</v>
      </c>
      <c r="E9" s="20" t="s">
        <v>72</v>
      </c>
      <c r="F9" s="20" t="s">
        <v>218</v>
      </c>
      <c r="G9" s="20" t="s">
        <v>219</v>
      </c>
      <c r="H9" s="22">
        <v>272000</v>
      </c>
      <c r="I9" s="22">
        <v>272000</v>
      </c>
      <c r="J9" s="22"/>
      <c r="K9" s="22"/>
    </row>
    <row r="10" ht="30.65" customHeight="1" spans="1:11">
      <c r="A10" s="20" t="s">
        <v>257</v>
      </c>
      <c r="B10" s="20" t="s">
        <v>694</v>
      </c>
      <c r="C10" s="20" t="s">
        <v>46</v>
      </c>
      <c r="D10" s="20" t="s">
        <v>71</v>
      </c>
      <c r="E10" s="20" t="s">
        <v>72</v>
      </c>
      <c r="F10" s="20" t="s">
        <v>228</v>
      </c>
      <c r="G10" s="20" t="s">
        <v>229</v>
      </c>
      <c r="H10" s="22">
        <v>80000</v>
      </c>
      <c r="I10" s="22">
        <v>80000</v>
      </c>
      <c r="J10" s="22"/>
      <c r="K10" s="22"/>
    </row>
    <row r="11" ht="30.65" customHeight="1" spans="1:11">
      <c r="A11" s="20" t="s">
        <v>257</v>
      </c>
      <c r="B11" s="20" t="s">
        <v>694</v>
      </c>
      <c r="C11" s="20" t="s">
        <v>46</v>
      </c>
      <c r="D11" s="20" t="s">
        <v>71</v>
      </c>
      <c r="E11" s="20" t="s">
        <v>72</v>
      </c>
      <c r="F11" s="20" t="s">
        <v>232</v>
      </c>
      <c r="G11" s="20" t="s">
        <v>233</v>
      </c>
      <c r="H11" s="22">
        <v>48000</v>
      </c>
      <c r="I11" s="22">
        <v>48000</v>
      </c>
      <c r="J11" s="22"/>
      <c r="K11" s="22"/>
    </row>
    <row r="12" ht="30.65" customHeight="1" spans="1:11">
      <c r="A12" s="29"/>
      <c r="B12" s="20" t="s">
        <v>695</v>
      </c>
      <c r="C12" s="29"/>
      <c r="D12" s="29"/>
      <c r="E12" s="29"/>
      <c r="F12" s="29"/>
      <c r="G12" s="29"/>
      <c r="H12" s="22">
        <v>18760000</v>
      </c>
      <c r="I12" s="22">
        <v>18760000</v>
      </c>
      <c r="J12" s="22"/>
      <c r="K12" s="22"/>
    </row>
    <row r="13" ht="30.65" customHeight="1" spans="1:11">
      <c r="A13" s="20" t="s">
        <v>257</v>
      </c>
      <c r="B13" s="20" t="s">
        <v>695</v>
      </c>
      <c r="C13" s="20" t="s">
        <v>46</v>
      </c>
      <c r="D13" s="20" t="s">
        <v>65</v>
      </c>
      <c r="E13" s="20" t="s">
        <v>66</v>
      </c>
      <c r="F13" s="20" t="s">
        <v>220</v>
      </c>
      <c r="G13" s="20" t="s">
        <v>221</v>
      </c>
      <c r="H13" s="22">
        <v>7200000</v>
      </c>
      <c r="I13" s="22">
        <v>7200000</v>
      </c>
      <c r="J13" s="22"/>
      <c r="K13" s="22"/>
    </row>
    <row r="14" ht="30.65" customHeight="1" spans="1:11">
      <c r="A14" s="20" t="s">
        <v>257</v>
      </c>
      <c r="B14" s="20" t="s">
        <v>695</v>
      </c>
      <c r="C14" s="20" t="s">
        <v>46</v>
      </c>
      <c r="D14" s="20" t="s">
        <v>65</v>
      </c>
      <c r="E14" s="20" t="s">
        <v>66</v>
      </c>
      <c r="F14" s="20" t="s">
        <v>228</v>
      </c>
      <c r="G14" s="20" t="s">
        <v>229</v>
      </c>
      <c r="H14" s="22">
        <v>1840000</v>
      </c>
      <c r="I14" s="22">
        <v>1840000</v>
      </c>
      <c r="J14" s="22"/>
      <c r="K14" s="22"/>
    </row>
    <row r="15" ht="30.65" customHeight="1" spans="1:11">
      <c r="A15" s="20" t="s">
        <v>257</v>
      </c>
      <c r="B15" s="20" t="s">
        <v>695</v>
      </c>
      <c r="C15" s="20" t="s">
        <v>46</v>
      </c>
      <c r="D15" s="20" t="s">
        <v>65</v>
      </c>
      <c r="E15" s="20" t="s">
        <v>66</v>
      </c>
      <c r="F15" s="20" t="s">
        <v>232</v>
      </c>
      <c r="G15" s="20" t="s">
        <v>233</v>
      </c>
      <c r="H15" s="22">
        <v>300000</v>
      </c>
      <c r="I15" s="22">
        <v>300000</v>
      </c>
      <c r="J15" s="22"/>
      <c r="K15" s="22"/>
    </row>
    <row r="16" ht="30.65" customHeight="1" spans="1:11">
      <c r="A16" s="20" t="s">
        <v>257</v>
      </c>
      <c r="B16" s="20" t="s">
        <v>695</v>
      </c>
      <c r="C16" s="20" t="s">
        <v>46</v>
      </c>
      <c r="D16" s="20" t="s">
        <v>65</v>
      </c>
      <c r="E16" s="20" t="s">
        <v>66</v>
      </c>
      <c r="F16" s="20" t="s">
        <v>234</v>
      </c>
      <c r="G16" s="20" t="s">
        <v>235</v>
      </c>
      <c r="H16" s="22">
        <v>700000</v>
      </c>
      <c r="I16" s="22">
        <v>700000</v>
      </c>
      <c r="J16" s="22"/>
      <c r="K16" s="22"/>
    </row>
    <row r="17" ht="30.65" customHeight="1" spans="1:11">
      <c r="A17" s="20" t="s">
        <v>257</v>
      </c>
      <c r="B17" s="20" t="s">
        <v>695</v>
      </c>
      <c r="C17" s="20" t="s">
        <v>46</v>
      </c>
      <c r="D17" s="20" t="s">
        <v>65</v>
      </c>
      <c r="E17" s="20" t="s">
        <v>66</v>
      </c>
      <c r="F17" s="20" t="s">
        <v>242</v>
      </c>
      <c r="G17" s="20" t="s">
        <v>243</v>
      </c>
      <c r="H17" s="22">
        <v>500000</v>
      </c>
      <c r="I17" s="22">
        <v>500000</v>
      </c>
      <c r="J17" s="22"/>
      <c r="K17" s="22"/>
    </row>
    <row r="18" ht="30.65" customHeight="1" spans="1:11">
      <c r="A18" s="20" t="s">
        <v>257</v>
      </c>
      <c r="B18" s="20" t="s">
        <v>695</v>
      </c>
      <c r="C18" s="20" t="s">
        <v>46</v>
      </c>
      <c r="D18" s="20" t="s">
        <v>65</v>
      </c>
      <c r="E18" s="20" t="s">
        <v>66</v>
      </c>
      <c r="F18" s="20" t="s">
        <v>246</v>
      </c>
      <c r="G18" s="20" t="s">
        <v>247</v>
      </c>
      <c r="H18" s="22">
        <v>6720000</v>
      </c>
      <c r="I18" s="22">
        <v>6720000</v>
      </c>
      <c r="J18" s="22"/>
      <c r="K18" s="22"/>
    </row>
    <row r="19" ht="30.65" customHeight="1" spans="1:11">
      <c r="A19" s="20" t="s">
        <v>257</v>
      </c>
      <c r="B19" s="20" t="s">
        <v>695</v>
      </c>
      <c r="C19" s="20" t="s">
        <v>46</v>
      </c>
      <c r="D19" s="20" t="s">
        <v>65</v>
      </c>
      <c r="E19" s="20" t="s">
        <v>66</v>
      </c>
      <c r="F19" s="20" t="s">
        <v>696</v>
      </c>
      <c r="G19" s="20" t="s">
        <v>697</v>
      </c>
      <c r="H19" s="22">
        <v>500000</v>
      </c>
      <c r="I19" s="22">
        <v>500000</v>
      </c>
      <c r="J19" s="22"/>
      <c r="K19" s="22"/>
    </row>
    <row r="20" ht="30.65" customHeight="1" spans="1:11">
      <c r="A20" s="20" t="s">
        <v>257</v>
      </c>
      <c r="B20" s="20" t="s">
        <v>695</v>
      </c>
      <c r="C20" s="20" t="s">
        <v>46</v>
      </c>
      <c r="D20" s="20" t="s">
        <v>65</v>
      </c>
      <c r="E20" s="20" t="s">
        <v>66</v>
      </c>
      <c r="F20" s="20" t="s">
        <v>282</v>
      </c>
      <c r="G20" s="20" t="s">
        <v>283</v>
      </c>
      <c r="H20" s="22">
        <v>1000000</v>
      </c>
      <c r="I20" s="22">
        <v>1000000</v>
      </c>
      <c r="J20" s="22"/>
      <c r="K20" s="22"/>
    </row>
    <row r="21" ht="30.65" customHeight="1" spans="1:11">
      <c r="A21" s="29"/>
      <c r="B21" s="20" t="s">
        <v>698</v>
      </c>
      <c r="C21" s="29"/>
      <c r="D21" s="29"/>
      <c r="E21" s="29"/>
      <c r="F21" s="29"/>
      <c r="G21" s="29"/>
      <c r="H21" s="22">
        <v>22947700</v>
      </c>
      <c r="I21" s="22">
        <v>22947700</v>
      </c>
      <c r="J21" s="22"/>
      <c r="K21" s="22"/>
    </row>
    <row r="22" ht="30.65" customHeight="1" spans="1:11">
      <c r="A22" s="20" t="s">
        <v>699</v>
      </c>
      <c r="B22" s="20" t="s">
        <v>698</v>
      </c>
      <c r="C22" s="20" t="s">
        <v>46</v>
      </c>
      <c r="D22" s="20" t="s">
        <v>65</v>
      </c>
      <c r="E22" s="20" t="s">
        <v>66</v>
      </c>
      <c r="F22" s="20" t="s">
        <v>276</v>
      </c>
      <c r="G22" s="20" t="s">
        <v>277</v>
      </c>
      <c r="H22" s="22">
        <v>22947700</v>
      </c>
      <c r="I22" s="22">
        <v>22947700</v>
      </c>
      <c r="J22" s="22"/>
      <c r="K22" s="22"/>
    </row>
    <row r="23" ht="30.65" customHeight="1" spans="1:11">
      <c r="A23" s="29"/>
      <c r="B23" s="20" t="s">
        <v>700</v>
      </c>
      <c r="C23" s="29"/>
      <c r="D23" s="29"/>
      <c r="E23" s="29"/>
      <c r="F23" s="29"/>
      <c r="G23" s="29"/>
      <c r="H23" s="22">
        <v>620000</v>
      </c>
      <c r="I23" s="22">
        <v>620000</v>
      </c>
      <c r="J23" s="22"/>
      <c r="K23" s="22"/>
    </row>
    <row r="24" ht="30.65" customHeight="1" spans="1:11">
      <c r="A24" s="20" t="s">
        <v>257</v>
      </c>
      <c r="B24" s="20" t="s">
        <v>700</v>
      </c>
      <c r="C24" s="20" t="s">
        <v>46</v>
      </c>
      <c r="D24" s="20" t="s">
        <v>101</v>
      </c>
      <c r="E24" s="20" t="s">
        <v>102</v>
      </c>
      <c r="F24" s="20" t="s">
        <v>218</v>
      </c>
      <c r="G24" s="20" t="s">
        <v>219</v>
      </c>
      <c r="H24" s="22">
        <v>35700</v>
      </c>
      <c r="I24" s="22">
        <v>35700</v>
      </c>
      <c r="J24" s="22"/>
      <c r="K24" s="22"/>
    </row>
    <row r="25" ht="30.65" customHeight="1" spans="1:11">
      <c r="A25" s="20" t="s">
        <v>257</v>
      </c>
      <c r="B25" s="20" t="s">
        <v>700</v>
      </c>
      <c r="C25" s="20" t="s">
        <v>46</v>
      </c>
      <c r="D25" s="20" t="s">
        <v>101</v>
      </c>
      <c r="E25" s="20" t="s">
        <v>102</v>
      </c>
      <c r="F25" s="20" t="s">
        <v>228</v>
      </c>
      <c r="G25" s="20" t="s">
        <v>229</v>
      </c>
      <c r="H25" s="22">
        <v>11400</v>
      </c>
      <c r="I25" s="22">
        <v>11400</v>
      </c>
      <c r="J25" s="22"/>
      <c r="K25" s="22"/>
    </row>
    <row r="26" ht="30.65" customHeight="1" spans="1:11">
      <c r="A26" s="20" t="s">
        <v>257</v>
      </c>
      <c r="B26" s="20" t="s">
        <v>700</v>
      </c>
      <c r="C26" s="20" t="s">
        <v>46</v>
      </c>
      <c r="D26" s="20" t="s">
        <v>101</v>
      </c>
      <c r="E26" s="20" t="s">
        <v>102</v>
      </c>
      <c r="F26" s="20" t="s">
        <v>232</v>
      </c>
      <c r="G26" s="20" t="s">
        <v>233</v>
      </c>
      <c r="H26" s="22">
        <v>28900</v>
      </c>
      <c r="I26" s="22">
        <v>28900</v>
      </c>
      <c r="J26" s="22"/>
      <c r="K26" s="22"/>
    </row>
    <row r="27" ht="30.65" customHeight="1" spans="1:11">
      <c r="A27" s="20" t="s">
        <v>257</v>
      </c>
      <c r="B27" s="20" t="s">
        <v>700</v>
      </c>
      <c r="C27" s="20" t="s">
        <v>46</v>
      </c>
      <c r="D27" s="20" t="s">
        <v>101</v>
      </c>
      <c r="E27" s="20" t="s">
        <v>102</v>
      </c>
      <c r="F27" s="20" t="s">
        <v>246</v>
      </c>
      <c r="G27" s="20" t="s">
        <v>247</v>
      </c>
      <c r="H27" s="22">
        <v>544000</v>
      </c>
      <c r="I27" s="22">
        <v>544000</v>
      </c>
      <c r="J27" s="22"/>
      <c r="K27" s="22"/>
    </row>
    <row r="28" ht="18.75" customHeight="1" spans="1:11">
      <c r="A28" s="30" t="s">
        <v>109</v>
      </c>
      <c r="B28" s="31"/>
      <c r="C28" s="31"/>
      <c r="D28" s="31"/>
      <c r="E28" s="31"/>
      <c r="F28" s="31"/>
      <c r="G28" s="32"/>
      <c r="H28" s="22">
        <v>42727700</v>
      </c>
      <c r="I28" s="22">
        <v>42727700</v>
      </c>
      <c r="J28" s="22"/>
      <c r="K28" s="22"/>
    </row>
  </sheetData>
  <mergeCells count="15">
    <mergeCell ref="A2:K2"/>
    <mergeCell ref="A3:G3"/>
    <mergeCell ref="I4:K4"/>
    <mergeCell ref="A28:G28"/>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workbookViewId="0">
      <selection activeCell="A1" sqref="A1 A1 A1 A1 A1 A1 A1"/>
    </sheetView>
  </sheetViews>
  <sheetFormatPr defaultColWidth="9.13888888888889" defaultRowHeight="14.25" customHeight="1" outlineLevelCol="6"/>
  <cols>
    <col min="1" max="1" width="37.7407407407407" customWidth="1"/>
    <col min="2" max="2" width="28" customWidth="1"/>
    <col min="3" max="3" width="37.6018518518519" customWidth="1"/>
    <col min="4" max="4" width="17.0277777777778" customWidth="1"/>
    <col min="5" max="7" width="27.0277777777778" customWidth="1"/>
  </cols>
  <sheetData>
    <row r="1" ht="13.5" customHeight="1" spans="4:7">
      <c r="D1" s="1"/>
      <c r="G1" s="2" t="s">
        <v>701</v>
      </c>
    </row>
    <row r="2" ht="27.75" customHeight="1" spans="1:7">
      <c r="A2" s="3" t="s">
        <v>702</v>
      </c>
      <c r="B2" s="3"/>
      <c r="C2" s="3"/>
      <c r="D2" s="3"/>
      <c r="E2" s="3"/>
      <c r="F2" s="3"/>
      <c r="G2" s="3"/>
    </row>
    <row r="3" ht="13.5" customHeight="1" spans="1:7">
      <c r="A3" s="4" t="str">
        <f>"单位名称："&amp;"云南农业职业技术学院"</f>
        <v>单位名称：云南农业职业技术学院</v>
      </c>
      <c r="B3" s="5"/>
      <c r="C3" s="5"/>
      <c r="D3" s="5"/>
      <c r="E3" s="6"/>
      <c r="F3" s="6"/>
      <c r="G3" s="7" t="s">
        <v>134</v>
      </c>
    </row>
    <row r="4" ht="21.75" customHeight="1" spans="1:7">
      <c r="A4" s="8" t="s">
        <v>253</v>
      </c>
      <c r="B4" s="8" t="s">
        <v>252</v>
      </c>
      <c r="C4" s="8" t="s">
        <v>145</v>
      </c>
      <c r="D4" s="9" t="s">
        <v>703</v>
      </c>
      <c r="E4" s="10" t="s">
        <v>34</v>
      </c>
      <c r="F4" s="11"/>
      <c r="G4" s="12"/>
    </row>
    <row r="5" ht="21.75" customHeight="1" spans="1:7">
      <c r="A5" s="13"/>
      <c r="B5" s="13"/>
      <c r="C5" s="13"/>
      <c r="D5" s="14"/>
      <c r="E5" s="15" t="s">
        <v>704</v>
      </c>
      <c r="F5" s="9" t="s">
        <v>705</v>
      </c>
      <c r="G5" s="9" t="s">
        <v>706</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30000</v>
      </c>
      <c r="F8" s="22">
        <v>30000</v>
      </c>
      <c r="G8" s="22">
        <v>30000</v>
      </c>
    </row>
    <row r="9" ht="29.9" customHeight="1" spans="1:7">
      <c r="A9" s="20"/>
      <c r="B9" s="20" t="s">
        <v>707</v>
      </c>
      <c r="C9" s="20" t="s">
        <v>270</v>
      </c>
      <c r="D9" s="20" t="s">
        <v>708</v>
      </c>
      <c r="E9" s="22">
        <v>30000</v>
      </c>
      <c r="F9" s="22">
        <v>30000</v>
      </c>
      <c r="G9" s="22">
        <v>30000</v>
      </c>
    </row>
    <row r="10" ht="18.75" customHeight="1" spans="1:7">
      <c r="A10" s="23" t="s">
        <v>31</v>
      </c>
      <c r="B10" s="24" t="s">
        <v>709</v>
      </c>
      <c r="C10" s="24"/>
      <c r="D10" s="25"/>
      <c r="E10" s="22">
        <v>30000</v>
      </c>
      <c r="F10" s="22">
        <v>30000</v>
      </c>
      <c r="G10" s="22">
        <v>30000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selection activeCell="A1" sqref="A1"/>
    </sheetView>
  </sheetViews>
  <sheetFormatPr defaultColWidth="8" defaultRowHeight="14.25" customHeight="1"/>
  <cols>
    <col min="1" max="1" width="21.1388888888889" customWidth="1"/>
    <col min="2" max="2" width="35.2777777777778" customWidth="1"/>
    <col min="3" max="19" width="16.1759259259259" customWidth="1"/>
  </cols>
  <sheetData>
    <row r="1" ht="12" customHeight="1" spans="1:18">
      <c r="A1" s="22"/>
      <c r="J1" s="158"/>
      <c r="R1" s="2" t="s">
        <v>27</v>
      </c>
    </row>
    <row r="2" ht="36" customHeight="1" spans="1:19">
      <c r="A2" s="147" t="s">
        <v>28</v>
      </c>
      <c r="B2" s="26"/>
      <c r="C2" s="26"/>
      <c r="D2" s="26"/>
      <c r="E2" s="26"/>
      <c r="F2" s="26"/>
      <c r="G2" s="26"/>
      <c r="H2" s="26"/>
      <c r="I2" s="26"/>
      <c r="J2" s="44"/>
      <c r="K2" s="26"/>
      <c r="L2" s="26"/>
      <c r="M2" s="26"/>
      <c r="N2" s="26"/>
      <c r="O2" s="26"/>
      <c r="P2" s="26"/>
      <c r="Q2" s="26"/>
      <c r="R2" s="26"/>
      <c r="S2" s="26"/>
    </row>
    <row r="3" ht="20.25" customHeight="1" spans="1:19">
      <c r="A3" s="90" t="str">
        <f>"单位名称："&amp;"云南农业职业技术学院"</f>
        <v>单位名称：云南农业职业技术学院</v>
      </c>
      <c r="B3" s="6"/>
      <c r="C3" s="6"/>
      <c r="D3" s="6"/>
      <c r="E3" s="6"/>
      <c r="F3" s="6"/>
      <c r="G3" s="6"/>
      <c r="H3" s="6"/>
      <c r="I3" s="6"/>
      <c r="J3" s="159"/>
      <c r="K3" s="6"/>
      <c r="L3" s="6"/>
      <c r="M3" s="6"/>
      <c r="N3" s="7"/>
      <c r="O3" s="7"/>
      <c r="P3" s="7"/>
      <c r="Q3" s="7"/>
      <c r="R3" s="7" t="s">
        <v>2</v>
      </c>
      <c r="S3" s="7" t="s">
        <v>2</v>
      </c>
    </row>
    <row r="4" ht="18.75" customHeight="1" spans="1:19">
      <c r="A4" s="148" t="s">
        <v>29</v>
      </c>
      <c r="B4" s="149" t="s">
        <v>30</v>
      </c>
      <c r="C4" s="149" t="s">
        <v>31</v>
      </c>
      <c r="D4" s="150" t="s">
        <v>32</v>
      </c>
      <c r="E4" s="151"/>
      <c r="F4" s="151"/>
      <c r="G4" s="151"/>
      <c r="H4" s="151"/>
      <c r="I4" s="151"/>
      <c r="J4" s="160"/>
      <c r="K4" s="151"/>
      <c r="L4" s="151"/>
      <c r="M4" s="151"/>
      <c r="N4" s="161"/>
      <c r="O4" s="161" t="s">
        <v>20</v>
      </c>
      <c r="P4" s="161"/>
      <c r="Q4" s="161"/>
      <c r="R4" s="161"/>
      <c r="S4" s="161"/>
    </row>
    <row r="5" ht="18" customHeight="1" spans="1:19">
      <c r="A5" s="152"/>
      <c r="B5" s="153"/>
      <c r="C5" s="153"/>
      <c r="D5" s="153" t="s">
        <v>33</v>
      </c>
      <c r="E5" s="153" t="s">
        <v>34</v>
      </c>
      <c r="F5" s="153" t="s">
        <v>35</v>
      </c>
      <c r="G5" s="153" t="s">
        <v>36</v>
      </c>
      <c r="H5" s="153" t="s">
        <v>37</v>
      </c>
      <c r="I5" s="162" t="s">
        <v>38</v>
      </c>
      <c r="J5" s="163"/>
      <c r="K5" s="162" t="s">
        <v>39</v>
      </c>
      <c r="L5" s="162" t="s">
        <v>40</v>
      </c>
      <c r="M5" s="162" t="s">
        <v>41</v>
      </c>
      <c r="N5" s="164" t="s">
        <v>42</v>
      </c>
      <c r="O5" s="165" t="s">
        <v>33</v>
      </c>
      <c r="P5" s="165" t="s">
        <v>34</v>
      </c>
      <c r="Q5" s="165" t="s">
        <v>35</v>
      </c>
      <c r="R5" s="165" t="s">
        <v>36</v>
      </c>
      <c r="S5" s="165" t="s">
        <v>43</v>
      </c>
    </row>
    <row r="6" ht="29.25" customHeight="1" spans="1:19">
      <c r="A6" s="154"/>
      <c r="B6" s="155"/>
      <c r="C6" s="155"/>
      <c r="D6" s="155"/>
      <c r="E6" s="155"/>
      <c r="F6" s="155"/>
      <c r="G6" s="155"/>
      <c r="H6" s="155"/>
      <c r="I6" s="166" t="s">
        <v>33</v>
      </c>
      <c r="J6" s="166" t="s">
        <v>44</v>
      </c>
      <c r="K6" s="166" t="s">
        <v>39</v>
      </c>
      <c r="L6" s="166" t="s">
        <v>40</v>
      </c>
      <c r="M6" s="166" t="s">
        <v>41</v>
      </c>
      <c r="N6" s="166" t="s">
        <v>42</v>
      </c>
      <c r="O6" s="166"/>
      <c r="P6" s="166"/>
      <c r="Q6" s="166"/>
      <c r="R6" s="166"/>
      <c r="S6" s="166"/>
    </row>
    <row r="7" ht="16.5" customHeight="1" spans="1:19">
      <c r="A7" s="131">
        <v>1</v>
      </c>
      <c r="B7" s="19">
        <v>2</v>
      </c>
      <c r="C7" s="19">
        <v>3</v>
      </c>
      <c r="D7" s="19">
        <v>4</v>
      </c>
      <c r="E7" s="131">
        <v>5</v>
      </c>
      <c r="F7" s="19">
        <v>6</v>
      </c>
      <c r="G7" s="19">
        <v>7</v>
      </c>
      <c r="H7" s="131">
        <v>8</v>
      </c>
      <c r="I7" s="19">
        <v>9</v>
      </c>
      <c r="J7" s="33">
        <v>10</v>
      </c>
      <c r="K7" s="33">
        <v>11</v>
      </c>
      <c r="L7" s="167">
        <v>12</v>
      </c>
      <c r="M7" s="33">
        <v>13</v>
      </c>
      <c r="N7" s="33">
        <v>14</v>
      </c>
      <c r="O7" s="33">
        <v>15</v>
      </c>
      <c r="P7" s="33">
        <v>16</v>
      </c>
      <c r="Q7" s="33">
        <v>17</v>
      </c>
      <c r="R7" s="33">
        <v>18</v>
      </c>
      <c r="S7" s="33">
        <v>19</v>
      </c>
    </row>
    <row r="8" ht="31.4" customHeight="1" spans="1:19">
      <c r="A8" s="28" t="s">
        <v>45</v>
      </c>
      <c r="B8" s="28" t="s">
        <v>46</v>
      </c>
      <c r="C8" s="22">
        <v>301754262.63</v>
      </c>
      <c r="D8" s="121">
        <v>262907400</v>
      </c>
      <c r="E8" s="89">
        <v>161978600</v>
      </c>
      <c r="F8" s="89"/>
      <c r="G8" s="89"/>
      <c r="H8" s="89">
        <v>98328800</v>
      </c>
      <c r="I8" s="89">
        <v>2600000</v>
      </c>
      <c r="J8" s="89"/>
      <c r="K8" s="89"/>
      <c r="L8" s="89"/>
      <c r="M8" s="89"/>
      <c r="N8" s="89">
        <v>2600000</v>
      </c>
      <c r="O8" s="89">
        <v>38846862.63</v>
      </c>
      <c r="P8" s="89">
        <v>33846862.63</v>
      </c>
      <c r="Q8" s="89"/>
      <c r="R8" s="89"/>
      <c r="S8" s="89">
        <v>5000000</v>
      </c>
    </row>
    <row r="9" ht="31.4" customHeight="1" spans="1:19">
      <c r="A9" s="129" t="s">
        <v>47</v>
      </c>
      <c r="B9" s="129" t="s">
        <v>46</v>
      </c>
      <c r="C9" s="22">
        <v>301754262.63</v>
      </c>
      <c r="D9" s="121">
        <v>262907400</v>
      </c>
      <c r="E9" s="89">
        <v>161978600</v>
      </c>
      <c r="F9" s="89"/>
      <c r="G9" s="89"/>
      <c r="H9" s="89">
        <v>98328800</v>
      </c>
      <c r="I9" s="89">
        <v>2600000</v>
      </c>
      <c r="J9" s="89"/>
      <c r="K9" s="89"/>
      <c r="L9" s="89"/>
      <c r="M9" s="89"/>
      <c r="N9" s="89">
        <v>2600000</v>
      </c>
      <c r="O9" s="89">
        <v>38846862.63</v>
      </c>
      <c r="P9" s="89">
        <v>33846862.63</v>
      </c>
      <c r="Q9" s="89"/>
      <c r="R9" s="89"/>
      <c r="S9" s="89">
        <v>5000000</v>
      </c>
    </row>
    <row r="10" ht="16.5" customHeight="1" spans="1:19">
      <c r="A10" s="156" t="s">
        <v>31</v>
      </c>
      <c r="B10" s="157"/>
      <c r="C10" s="121">
        <v>301754262.63</v>
      </c>
      <c r="D10" s="121">
        <v>262907400</v>
      </c>
      <c r="E10" s="89">
        <v>161978600</v>
      </c>
      <c r="F10" s="89"/>
      <c r="G10" s="89"/>
      <c r="H10" s="89">
        <v>98328800</v>
      </c>
      <c r="I10" s="89">
        <v>2600000</v>
      </c>
      <c r="J10" s="89"/>
      <c r="K10" s="89"/>
      <c r="L10" s="89"/>
      <c r="M10" s="89"/>
      <c r="N10" s="89">
        <v>2600000</v>
      </c>
      <c r="O10" s="89">
        <v>38846862.63</v>
      </c>
      <c r="P10" s="89">
        <v>33846862.63</v>
      </c>
      <c r="Q10" s="89"/>
      <c r="R10" s="89"/>
      <c r="S10" s="89">
        <v>5000000</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2"/>
  <sheetViews>
    <sheetView showZeros="0" topLeftCell="A17" workbookViewId="0">
      <selection activeCell="A1" sqref="A1"/>
    </sheetView>
  </sheetViews>
  <sheetFormatPr defaultColWidth="9.13888888888889" defaultRowHeight="14.25" customHeight="1"/>
  <cols>
    <col min="1" max="1" width="14.2777777777778" customWidth="1"/>
    <col min="2" max="2" width="32.5740740740741" customWidth="1"/>
    <col min="3" max="6" width="18.8518518518519" customWidth="1"/>
    <col min="7" max="7" width="21.2777777777778" customWidth="1"/>
    <col min="8" max="9" width="18.8518518518519" customWidth="1"/>
    <col min="10" max="10" width="17.8518518518519" customWidth="1"/>
    <col min="11" max="15" width="18.8518518518519" customWidth="1"/>
  </cols>
  <sheetData>
    <row r="1" ht="15.75" customHeight="1" spans="15:15">
      <c r="O1" s="54" t="s">
        <v>48</v>
      </c>
    </row>
    <row r="2" ht="28.5" customHeight="1" spans="1:15">
      <c r="A2" s="26" t="s">
        <v>49</v>
      </c>
      <c r="B2" s="26"/>
      <c r="C2" s="26"/>
      <c r="D2" s="26"/>
      <c r="E2" s="26"/>
      <c r="F2" s="26"/>
      <c r="G2" s="26"/>
      <c r="H2" s="26"/>
      <c r="I2" s="26"/>
      <c r="J2" s="26"/>
      <c r="K2" s="26"/>
      <c r="L2" s="26"/>
      <c r="M2" s="26"/>
      <c r="N2" s="26"/>
      <c r="O2" s="26"/>
    </row>
    <row r="3" ht="15" customHeight="1" spans="1:15">
      <c r="A3" s="100" t="str">
        <f>"单位名称："&amp;"云南农业职业技术学院"</f>
        <v>单位名称：云南农业职业技术学院</v>
      </c>
      <c r="B3" s="101"/>
      <c r="C3" s="57"/>
      <c r="D3" s="57"/>
      <c r="E3" s="57"/>
      <c r="F3" s="57"/>
      <c r="G3" s="6"/>
      <c r="H3" s="57"/>
      <c r="I3" s="57"/>
      <c r="J3" s="6"/>
      <c r="K3" s="57"/>
      <c r="L3" s="57"/>
      <c r="M3" s="6"/>
      <c r="N3" s="6"/>
      <c r="O3" s="102" t="s">
        <v>2</v>
      </c>
    </row>
    <row r="4" ht="18.75" customHeight="1" spans="1:15">
      <c r="A4" s="9" t="s">
        <v>50</v>
      </c>
      <c r="B4" s="9" t="s">
        <v>51</v>
      </c>
      <c r="C4" s="15" t="s">
        <v>31</v>
      </c>
      <c r="D4" s="61" t="s">
        <v>34</v>
      </c>
      <c r="E4" s="61"/>
      <c r="F4" s="61"/>
      <c r="G4" s="146" t="s">
        <v>35</v>
      </c>
      <c r="H4" s="9" t="s">
        <v>36</v>
      </c>
      <c r="I4" s="9" t="s">
        <v>52</v>
      </c>
      <c r="J4" s="10" t="s">
        <v>53</v>
      </c>
      <c r="K4" s="67" t="s">
        <v>54</v>
      </c>
      <c r="L4" s="67" t="s">
        <v>55</v>
      </c>
      <c r="M4" s="67" t="s">
        <v>56</v>
      </c>
      <c r="N4" s="67" t="s">
        <v>57</v>
      </c>
      <c r="O4" s="84" t="s">
        <v>58</v>
      </c>
    </row>
    <row r="5" ht="30" customHeight="1" spans="1:15">
      <c r="A5" s="18"/>
      <c r="B5" s="18"/>
      <c r="C5" s="18"/>
      <c r="D5" s="61" t="s">
        <v>33</v>
      </c>
      <c r="E5" s="61" t="s">
        <v>59</v>
      </c>
      <c r="F5" s="61" t="s">
        <v>60</v>
      </c>
      <c r="G5" s="18"/>
      <c r="H5" s="18"/>
      <c r="I5" s="18"/>
      <c r="J5" s="61" t="s">
        <v>33</v>
      </c>
      <c r="K5" s="88" t="s">
        <v>54</v>
      </c>
      <c r="L5" s="88" t="s">
        <v>55</v>
      </c>
      <c r="M5" s="88" t="s">
        <v>56</v>
      </c>
      <c r="N5" s="88" t="s">
        <v>57</v>
      </c>
      <c r="O5" s="88" t="s">
        <v>58</v>
      </c>
    </row>
    <row r="6" ht="16.5" customHeight="1" spans="1:15">
      <c r="A6" s="61">
        <v>1</v>
      </c>
      <c r="B6" s="61">
        <v>2</v>
      </c>
      <c r="C6" s="61">
        <v>3</v>
      </c>
      <c r="D6" s="61">
        <v>4</v>
      </c>
      <c r="E6" s="61">
        <v>5</v>
      </c>
      <c r="F6" s="61">
        <v>6</v>
      </c>
      <c r="G6" s="61">
        <v>7</v>
      </c>
      <c r="H6" s="46">
        <v>8</v>
      </c>
      <c r="I6" s="46">
        <v>9</v>
      </c>
      <c r="J6" s="46">
        <v>10</v>
      </c>
      <c r="K6" s="46">
        <v>11</v>
      </c>
      <c r="L6" s="46">
        <v>12</v>
      </c>
      <c r="M6" s="46">
        <v>13</v>
      </c>
      <c r="N6" s="46">
        <v>14</v>
      </c>
      <c r="O6" s="61">
        <v>15</v>
      </c>
    </row>
    <row r="7" ht="20.25" customHeight="1" spans="1:15">
      <c r="A7" s="28" t="s">
        <v>61</v>
      </c>
      <c r="B7" s="28" t="s">
        <v>62</v>
      </c>
      <c r="C7" s="121">
        <v>256786594.69</v>
      </c>
      <c r="D7" s="121">
        <v>183854608.69</v>
      </c>
      <c r="E7" s="121">
        <v>151538502.4</v>
      </c>
      <c r="F7" s="121">
        <v>32316106.29</v>
      </c>
      <c r="G7" s="89"/>
      <c r="H7" s="121"/>
      <c r="I7" s="121">
        <v>65331986</v>
      </c>
      <c r="J7" s="121">
        <v>7600000</v>
      </c>
      <c r="K7" s="121">
        <v>5000000</v>
      </c>
      <c r="L7" s="121"/>
      <c r="M7" s="89"/>
      <c r="N7" s="121"/>
      <c r="O7" s="121">
        <v>2600000</v>
      </c>
    </row>
    <row r="8" ht="20.25" customHeight="1" spans="1:15">
      <c r="A8" s="129" t="s">
        <v>63</v>
      </c>
      <c r="B8" s="129" t="s">
        <v>64</v>
      </c>
      <c r="C8" s="121">
        <v>256786594.69</v>
      </c>
      <c r="D8" s="121">
        <v>183854608.69</v>
      </c>
      <c r="E8" s="121">
        <v>151538502.4</v>
      </c>
      <c r="F8" s="121">
        <v>32316106.29</v>
      </c>
      <c r="G8" s="89"/>
      <c r="H8" s="121"/>
      <c r="I8" s="121">
        <v>65331986</v>
      </c>
      <c r="J8" s="121">
        <v>7600000</v>
      </c>
      <c r="K8" s="121">
        <v>5000000</v>
      </c>
      <c r="L8" s="121"/>
      <c r="M8" s="89"/>
      <c r="N8" s="121"/>
      <c r="O8" s="121">
        <v>2600000</v>
      </c>
    </row>
    <row r="9" ht="20.25" customHeight="1" spans="1:15">
      <c r="A9" s="130" t="s">
        <v>65</v>
      </c>
      <c r="B9" s="130" t="s">
        <v>66</v>
      </c>
      <c r="C9" s="121">
        <v>256786594.69</v>
      </c>
      <c r="D9" s="121">
        <v>183854608.69</v>
      </c>
      <c r="E9" s="121">
        <v>151538502.4</v>
      </c>
      <c r="F9" s="121">
        <v>32316106.29</v>
      </c>
      <c r="G9" s="89"/>
      <c r="H9" s="121"/>
      <c r="I9" s="121">
        <v>65331986</v>
      </c>
      <c r="J9" s="121">
        <v>7600000</v>
      </c>
      <c r="K9" s="121">
        <v>5000000</v>
      </c>
      <c r="L9" s="121"/>
      <c r="M9" s="89"/>
      <c r="N9" s="121"/>
      <c r="O9" s="121">
        <v>2600000</v>
      </c>
    </row>
    <row r="10" ht="20.25" customHeight="1" spans="1:15">
      <c r="A10" s="28" t="s">
        <v>67</v>
      </c>
      <c r="B10" s="28" t="s">
        <v>68</v>
      </c>
      <c r="C10" s="121">
        <v>725609.94</v>
      </c>
      <c r="D10" s="121">
        <v>725609.94</v>
      </c>
      <c r="E10" s="121"/>
      <c r="F10" s="121">
        <v>725609.94</v>
      </c>
      <c r="G10" s="89"/>
      <c r="H10" s="121"/>
      <c r="I10" s="121"/>
      <c r="J10" s="121"/>
      <c r="K10" s="121"/>
      <c r="L10" s="121"/>
      <c r="M10" s="89"/>
      <c r="N10" s="121"/>
      <c r="O10" s="121"/>
    </row>
    <row r="11" ht="20.25" customHeight="1" spans="1:15">
      <c r="A11" s="129" t="s">
        <v>69</v>
      </c>
      <c r="B11" s="129" t="s">
        <v>70</v>
      </c>
      <c r="C11" s="121">
        <v>428736.18</v>
      </c>
      <c r="D11" s="121">
        <v>428736.18</v>
      </c>
      <c r="E11" s="121"/>
      <c r="F11" s="121">
        <v>428736.18</v>
      </c>
      <c r="G11" s="89"/>
      <c r="H11" s="121"/>
      <c r="I11" s="121"/>
      <c r="J11" s="121"/>
      <c r="K11" s="121"/>
      <c r="L11" s="121"/>
      <c r="M11" s="89"/>
      <c r="N11" s="121"/>
      <c r="O11" s="121"/>
    </row>
    <row r="12" ht="20.25" customHeight="1" spans="1:15">
      <c r="A12" s="130" t="s">
        <v>71</v>
      </c>
      <c r="B12" s="130" t="s">
        <v>72</v>
      </c>
      <c r="C12" s="121">
        <v>428736.18</v>
      </c>
      <c r="D12" s="121">
        <v>428736.18</v>
      </c>
      <c r="E12" s="121"/>
      <c r="F12" s="121">
        <v>428736.18</v>
      </c>
      <c r="G12" s="89"/>
      <c r="H12" s="121"/>
      <c r="I12" s="121"/>
      <c r="J12" s="121"/>
      <c r="K12" s="121"/>
      <c r="L12" s="121"/>
      <c r="M12" s="89"/>
      <c r="N12" s="121"/>
      <c r="O12" s="121"/>
    </row>
    <row r="13" ht="20.25" customHeight="1" spans="1:15">
      <c r="A13" s="129" t="s">
        <v>73</v>
      </c>
      <c r="B13" s="129" t="s">
        <v>74</v>
      </c>
      <c r="C13" s="121">
        <v>296873.76</v>
      </c>
      <c r="D13" s="121">
        <v>296873.76</v>
      </c>
      <c r="E13" s="121"/>
      <c r="F13" s="121">
        <v>296873.76</v>
      </c>
      <c r="G13" s="89"/>
      <c r="H13" s="121"/>
      <c r="I13" s="121"/>
      <c r="J13" s="121"/>
      <c r="K13" s="121"/>
      <c r="L13" s="121"/>
      <c r="M13" s="89"/>
      <c r="N13" s="121"/>
      <c r="O13" s="121"/>
    </row>
    <row r="14" ht="20.25" customHeight="1" spans="1:15">
      <c r="A14" s="130" t="s">
        <v>75</v>
      </c>
      <c r="B14" s="130" t="s">
        <v>74</v>
      </c>
      <c r="C14" s="121">
        <v>296873.76</v>
      </c>
      <c r="D14" s="121">
        <v>296873.76</v>
      </c>
      <c r="E14" s="121"/>
      <c r="F14" s="121">
        <v>296873.76</v>
      </c>
      <c r="G14" s="89"/>
      <c r="H14" s="121"/>
      <c r="I14" s="121"/>
      <c r="J14" s="121"/>
      <c r="K14" s="121"/>
      <c r="L14" s="121"/>
      <c r="M14" s="89"/>
      <c r="N14" s="121"/>
      <c r="O14" s="121"/>
    </row>
    <row r="15" ht="20.25" customHeight="1" spans="1:15">
      <c r="A15" s="28" t="s">
        <v>76</v>
      </c>
      <c r="B15" s="28" t="s">
        <v>77</v>
      </c>
      <c r="C15" s="121">
        <v>16545000</v>
      </c>
      <c r="D15" s="121">
        <v>11155000</v>
      </c>
      <c r="E15" s="121">
        <v>11155000</v>
      </c>
      <c r="F15" s="121"/>
      <c r="G15" s="89"/>
      <c r="H15" s="121"/>
      <c r="I15" s="121">
        <v>5390000</v>
      </c>
      <c r="J15" s="121"/>
      <c r="K15" s="121"/>
      <c r="L15" s="121"/>
      <c r="M15" s="89"/>
      <c r="N15" s="121"/>
      <c r="O15" s="121"/>
    </row>
    <row r="16" ht="20.25" customHeight="1" spans="1:15">
      <c r="A16" s="129" t="s">
        <v>78</v>
      </c>
      <c r="B16" s="129" t="s">
        <v>79</v>
      </c>
      <c r="C16" s="121">
        <v>16170000</v>
      </c>
      <c r="D16" s="121">
        <v>10780000</v>
      </c>
      <c r="E16" s="121">
        <v>10780000</v>
      </c>
      <c r="F16" s="121"/>
      <c r="G16" s="89"/>
      <c r="H16" s="121"/>
      <c r="I16" s="121">
        <v>5390000</v>
      </c>
      <c r="J16" s="121"/>
      <c r="K16" s="121"/>
      <c r="L16" s="121"/>
      <c r="M16" s="89"/>
      <c r="N16" s="121"/>
      <c r="O16" s="121"/>
    </row>
    <row r="17" ht="20.25" customHeight="1" spans="1:15">
      <c r="A17" s="130" t="s">
        <v>80</v>
      </c>
      <c r="B17" s="130" t="s">
        <v>81</v>
      </c>
      <c r="C17" s="121">
        <v>10780000</v>
      </c>
      <c r="D17" s="121">
        <v>10780000</v>
      </c>
      <c r="E17" s="121">
        <v>10780000</v>
      </c>
      <c r="F17" s="121"/>
      <c r="G17" s="89"/>
      <c r="H17" s="121"/>
      <c r="I17" s="121"/>
      <c r="J17" s="121"/>
      <c r="K17" s="121"/>
      <c r="L17" s="121"/>
      <c r="M17" s="89"/>
      <c r="N17" s="121"/>
      <c r="O17" s="121"/>
    </row>
    <row r="18" ht="20.25" customHeight="1" spans="1:15">
      <c r="A18" s="130" t="s">
        <v>82</v>
      </c>
      <c r="B18" s="130" t="s">
        <v>83</v>
      </c>
      <c r="C18" s="121">
        <v>5390000</v>
      </c>
      <c r="D18" s="121"/>
      <c r="E18" s="121"/>
      <c r="F18" s="121"/>
      <c r="G18" s="89"/>
      <c r="H18" s="121"/>
      <c r="I18" s="121">
        <v>5390000</v>
      </c>
      <c r="J18" s="121"/>
      <c r="K18" s="121"/>
      <c r="L18" s="121"/>
      <c r="M18" s="89"/>
      <c r="N18" s="121"/>
      <c r="O18" s="121"/>
    </row>
    <row r="19" ht="20.25" customHeight="1" spans="1:15">
      <c r="A19" s="129" t="s">
        <v>84</v>
      </c>
      <c r="B19" s="129" t="s">
        <v>85</v>
      </c>
      <c r="C19" s="121">
        <v>375000</v>
      </c>
      <c r="D19" s="121">
        <v>375000</v>
      </c>
      <c r="E19" s="121">
        <v>375000</v>
      </c>
      <c r="F19" s="121"/>
      <c r="G19" s="89"/>
      <c r="H19" s="121"/>
      <c r="I19" s="121"/>
      <c r="J19" s="121"/>
      <c r="K19" s="121"/>
      <c r="L19" s="121"/>
      <c r="M19" s="89"/>
      <c r="N19" s="121"/>
      <c r="O19" s="121"/>
    </row>
    <row r="20" ht="20.25" customHeight="1" spans="1:15">
      <c r="A20" s="130" t="s">
        <v>86</v>
      </c>
      <c r="B20" s="130" t="s">
        <v>85</v>
      </c>
      <c r="C20" s="121">
        <v>375000</v>
      </c>
      <c r="D20" s="121">
        <v>375000</v>
      </c>
      <c r="E20" s="121">
        <v>375000</v>
      </c>
      <c r="F20" s="121"/>
      <c r="G20" s="89"/>
      <c r="H20" s="121"/>
      <c r="I20" s="121"/>
      <c r="J20" s="121"/>
      <c r="K20" s="121"/>
      <c r="L20" s="121"/>
      <c r="M20" s="89"/>
      <c r="N20" s="121"/>
      <c r="O20" s="121"/>
    </row>
    <row r="21" ht="20.25" customHeight="1" spans="1:15">
      <c r="A21" s="28" t="s">
        <v>87</v>
      </c>
      <c r="B21" s="28" t="s">
        <v>88</v>
      </c>
      <c r="C21" s="121">
        <v>16606800</v>
      </c>
      <c r="D21" s="121"/>
      <c r="E21" s="121"/>
      <c r="F21" s="121"/>
      <c r="G21" s="89"/>
      <c r="H21" s="121"/>
      <c r="I21" s="121">
        <v>16606800</v>
      </c>
      <c r="J21" s="121"/>
      <c r="K21" s="121"/>
      <c r="L21" s="121"/>
      <c r="M21" s="89"/>
      <c r="N21" s="121"/>
      <c r="O21" s="121"/>
    </row>
    <row r="22" ht="20.25" customHeight="1" spans="1:15">
      <c r="A22" s="129" t="s">
        <v>89</v>
      </c>
      <c r="B22" s="129" t="s">
        <v>90</v>
      </c>
      <c r="C22" s="121">
        <v>16606800</v>
      </c>
      <c r="D22" s="121"/>
      <c r="E22" s="121"/>
      <c r="F22" s="121"/>
      <c r="G22" s="89"/>
      <c r="H22" s="121"/>
      <c r="I22" s="121">
        <v>16606800</v>
      </c>
      <c r="J22" s="121"/>
      <c r="K22" s="121"/>
      <c r="L22" s="121"/>
      <c r="M22" s="89"/>
      <c r="N22" s="121"/>
      <c r="O22" s="121"/>
    </row>
    <row r="23" ht="20.25" customHeight="1" spans="1:15">
      <c r="A23" s="130" t="s">
        <v>91</v>
      </c>
      <c r="B23" s="130" t="s">
        <v>92</v>
      </c>
      <c r="C23" s="121">
        <v>8842000</v>
      </c>
      <c r="D23" s="121"/>
      <c r="E23" s="121"/>
      <c r="F23" s="121"/>
      <c r="G23" s="89"/>
      <c r="H23" s="121"/>
      <c r="I23" s="121">
        <v>8842000</v>
      </c>
      <c r="J23" s="121"/>
      <c r="K23" s="121"/>
      <c r="L23" s="121"/>
      <c r="M23" s="89"/>
      <c r="N23" s="121"/>
      <c r="O23" s="121"/>
    </row>
    <row r="24" ht="20.25" customHeight="1" spans="1:15">
      <c r="A24" s="130" t="s">
        <v>93</v>
      </c>
      <c r="B24" s="130" t="s">
        <v>94</v>
      </c>
      <c r="C24" s="121">
        <v>7260000</v>
      </c>
      <c r="D24" s="121"/>
      <c r="E24" s="121"/>
      <c r="F24" s="121"/>
      <c r="G24" s="89"/>
      <c r="H24" s="121"/>
      <c r="I24" s="121">
        <v>7260000</v>
      </c>
      <c r="J24" s="121"/>
      <c r="K24" s="121"/>
      <c r="L24" s="121"/>
      <c r="M24" s="89"/>
      <c r="N24" s="121"/>
      <c r="O24" s="121"/>
    </row>
    <row r="25" ht="20.25" customHeight="1" spans="1:15">
      <c r="A25" s="130" t="s">
        <v>95</v>
      </c>
      <c r="B25" s="130" t="s">
        <v>96</v>
      </c>
      <c r="C25" s="121">
        <v>504800</v>
      </c>
      <c r="D25" s="121"/>
      <c r="E25" s="121"/>
      <c r="F25" s="121"/>
      <c r="G25" s="89"/>
      <c r="H25" s="121"/>
      <c r="I25" s="121">
        <v>504800</v>
      </c>
      <c r="J25" s="121"/>
      <c r="K25" s="121"/>
      <c r="L25" s="121"/>
      <c r="M25" s="89"/>
      <c r="N25" s="121"/>
      <c r="O25" s="121"/>
    </row>
    <row r="26" ht="20.25" customHeight="1" spans="1:15">
      <c r="A26" s="28" t="s">
        <v>97</v>
      </c>
      <c r="B26" s="28" t="s">
        <v>98</v>
      </c>
      <c r="C26" s="121">
        <v>90244</v>
      </c>
      <c r="D26" s="121">
        <v>90244</v>
      </c>
      <c r="E26" s="121"/>
      <c r="F26" s="121">
        <v>90244</v>
      </c>
      <c r="G26" s="89"/>
      <c r="H26" s="121"/>
      <c r="I26" s="121"/>
      <c r="J26" s="121"/>
      <c r="K26" s="121"/>
      <c r="L26" s="121"/>
      <c r="M26" s="89"/>
      <c r="N26" s="121"/>
      <c r="O26" s="121"/>
    </row>
    <row r="27" ht="20.25" customHeight="1" spans="1:15">
      <c r="A27" s="129" t="s">
        <v>99</v>
      </c>
      <c r="B27" s="129" t="s">
        <v>100</v>
      </c>
      <c r="C27" s="121">
        <v>90244</v>
      </c>
      <c r="D27" s="121">
        <v>90244</v>
      </c>
      <c r="E27" s="121"/>
      <c r="F27" s="121">
        <v>90244</v>
      </c>
      <c r="G27" s="89"/>
      <c r="H27" s="121"/>
      <c r="I27" s="121"/>
      <c r="J27" s="121"/>
      <c r="K27" s="121"/>
      <c r="L27" s="121"/>
      <c r="M27" s="89"/>
      <c r="N27" s="121"/>
      <c r="O27" s="121"/>
    </row>
    <row r="28" ht="20.25" customHeight="1" spans="1:15">
      <c r="A28" s="130" t="s">
        <v>101</v>
      </c>
      <c r="B28" s="130" t="s">
        <v>102</v>
      </c>
      <c r="C28" s="121">
        <v>90244</v>
      </c>
      <c r="D28" s="121">
        <v>90244</v>
      </c>
      <c r="E28" s="121"/>
      <c r="F28" s="121">
        <v>90244</v>
      </c>
      <c r="G28" s="89"/>
      <c r="H28" s="121"/>
      <c r="I28" s="121"/>
      <c r="J28" s="121"/>
      <c r="K28" s="121"/>
      <c r="L28" s="121"/>
      <c r="M28" s="89"/>
      <c r="N28" s="121"/>
      <c r="O28" s="121"/>
    </row>
    <row r="29" ht="20.25" customHeight="1" spans="1:15">
      <c r="A29" s="28" t="s">
        <v>103</v>
      </c>
      <c r="B29" s="28" t="s">
        <v>104</v>
      </c>
      <c r="C29" s="121">
        <v>11000000</v>
      </c>
      <c r="D29" s="121"/>
      <c r="E29" s="121"/>
      <c r="F29" s="121"/>
      <c r="G29" s="89"/>
      <c r="H29" s="121"/>
      <c r="I29" s="121">
        <v>11000000</v>
      </c>
      <c r="J29" s="121"/>
      <c r="K29" s="121"/>
      <c r="L29" s="121"/>
      <c r="M29" s="89"/>
      <c r="N29" s="121"/>
      <c r="O29" s="121"/>
    </row>
    <row r="30" ht="20.25" customHeight="1" spans="1:15">
      <c r="A30" s="129" t="s">
        <v>105</v>
      </c>
      <c r="B30" s="129" t="s">
        <v>106</v>
      </c>
      <c r="C30" s="121">
        <v>11000000</v>
      </c>
      <c r="D30" s="121"/>
      <c r="E30" s="121"/>
      <c r="F30" s="121"/>
      <c r="G30" s="89"/>
      <c r="H30" s="121"/>
      <c r="I30" s="121">
        <v>11000000</v>
      </c>
      <c r="J30" s="121"/>
      <c r="K30" s="121"/>
      <c r="L30" s="121"/>
      <c r="M30" s="89"/>
      <c r="N30" s="121"/>
      <c r="O30" s="121"/>
    </row>
    <row r="31" ht="20.25" customHeight="1" spans="1:15">
      <c r="A31" s="130" t="s">
        <v>107</v>
      </c>
      <c r="B31" s="130" t="s">
        <v>108</v>
      </c>
      <c r="C31" s="121">
        <v>11000000</v>
      </c>
      <c r="D31" s="121"/>
      <c r="E31" s="121"/>
      <c r="F31" s="121"/>
      <c r="G31" s="89"/>
      <c r="H31" s="121"/>
      <c r="I31" s="121">
        <v>11000000</v>
      </c>
      <c r="J31" s="121"/>
      <c r="K31" s="121"/>
      <c r="L31" s="121"/>
      <c r="M31" s="89"/>
      <c r="N31" s="121"/>
      <c r="O31" s="121"/>
    </row>
    <row r="32" ht="17.25" customHeight="1" spans="1:15">
      <c r="A32" s="103" t="s">
        <v>109</v>
      </c>
      <c r="B32" s="104" t="s">
        <v>109</v>
      </c>
      <c r="C32" s="121">
        <v>301754248.63</v>
      </c>
      <c r="D32" s="121">
        <v>195825462.63</v>
      </c>
      <c r="E32" s="121">
        <v>162693502.4</v>
      </c>
      <c r="F32" s="121">
        <v>33131960.23</v>
      </c>
      <c r="G32" s="89"/>
      <c r="H32" s="121"/>
      <c r="I32" s="121">
        <v>98328786</v>
      </c>
      <c r="J32" s="121">
        <v>7600000</v>
      </c>
      <c r="K32" s="121">
        <v>5000000</v>
      </c>
      <c r="L32" s="121"/>
      <c r="M32" s="89"/>
      <c r="N32" s="121"/>
      <c r="O32" s="121">
        <v>2600000</v>
      </c>
    </row>
  </sheetData>
  <mergeCells count="11">
    <mergeCell ref="A2:O2"/>
    <mergeCell ref="A3:L3"/>
    <mergeCell ref="D4:F4"/>
    <mergeCell ref="J4:O4"/>
    <mergeCell ref="A32:B32"/>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topLeftCell="A7" workbookViewId="0">
      <selection activeCell="A1" sqref="A1"/>
    </sheetView>
  </sheetViews>
  <sheetFormatPr defaultColWidth="9.13888888888889" defaultRowHeight="14.25" customHeight="1" outlineLevelCol="3"/>
  <cols>
    <col min="1" max="1" width="49.2777777777778" customWidth="1"/>
    <col min="2" max="2" width="43.3148148148148" customWidth="1"/>
    <col min="3" max="3" width="48.5740740740741" customWidth="1"/>
    <col min="4" max="4" width="41.1759259259259" customWidth="1"/>
  </cols>
  <sheetData>
    <row r="1" customHeight="1" spans="4:4">
      <c r="D1" s="98" t="s">
        <v>110</v>
      </c>
    </row>
    <row r="2" ht="31.5" customHeight="1" spans="1:4">
      <c r="A2" s="43" t="s">
        <v>111</v>
      </c>
      <c r="B2" s="133"/>
      <c r="C2" s="133"/>
      <c r="D2" s="133"/>
    </row>
    <row r="3" ht="17.25" customHeight="1" spans="1:4">
      <c r="A3" s="4" t="str">
        <f>"单位名称："&amp;"云南农业职业技术学院"</f>
        <v>单位名称：云南农业职业技术学院</v>
      </c>
      <c r="B3" s="134"/>
      <c r="C3" s="134"/>
      <c r="D3" s="99" t="s">
        <v>2</v>
      </c>
    </row>
    <row r="4" ht="24.65" customHeight="1" spans="1:4">
      <c r="A4" s="10" t="s">
        <v>3</v>
      </c>
      <c r="B4" s="12"/>
      <c r="C4" s="10" t="s">
        <v>4</v>
      </c>
      <c r="D4" s="12"/>
    </row>
    <row r="5" ht="15.65" customHeight="1" spans="1:4">
      <c r="A5" s="15" t="s">
        <v>5</v>
      </c>
      <c r="B5" s="135" t="s">
        <v>6</v>
      </c>
      <c r="C5" s="15" t="s">
        <v>112</v>
      </c>
      <c r="D5" s="135" t="s">
        <v>6</v>
      </c>
    </row>
    <row r="6" ht="14.15" customHeight="1" spans="1:4">
      <c r="A6" s="18"/>
      <c r="B6" s="17"/>
      <c r="C6" s="18"/>
      <c r="D6" s="17"/>
    </row>
    <row r="7" ht="29.15" customHeight="1" spans="1:4">
      <c r="A7" s="136" t="s">
        <v>113</v>
      </c>
      <c r="B7" s="137">
        <v>161978600</v>
      </c>
      <c r="C7" s="138" t="s">
        <v>114</v>
      </c>
      <c r="D7" s="137">
        <v>195825462.63</v>
      </c>
    </row>
    <row r="8" ht="29.15" customHeight="1" spans="1:4">
      <c r="A8" s="139" t="s">
        <v>115</v>
      </c>
      <c r="B8" s="89">
        <v>161978600</v>
      </c>
      <c r="C8" s="29" t="str">
        <f>"（一）"&amp;"教育支出"</f>
        <v>（一）教育支出</v>
      </c>
      <c r="D8" s="89">
        <v>183854608.69</v>
      </c>
    </row>
    <row r="9" ht="29.15" customHeight="1" spans="1:4">
      <c r="A9" s="139" t="s">
        <v>116</v>
      </c>
      <c r="B9" s="89"/>
      <c r="C9" s="29" t="str">
        <f>"（二）"&amp;"科学技术支出"</f>
        <v>（二）科学技术支出</v>
      </c>
      <c r="D9" s="89">
        <v>725609.94</v>
      </c>
    </row>
    <row r="10" ht="29.15" customHeight="1" spans="1:4">
      <c r="A10" s="139" t="s">
        <v>117</v>
      </c>
      <c r="B10" s="89"/>
      <c r="C10" s="29" t="str">
        <f>"（三）"&amp;"社会保障和就业支出"</f>
        <v>（三）社会保障和就业支出</v>
      </c>
      <c r="D10" s="89">
        <v>11155000</v>
      </c>
    </row>
    <row r="11" ht="29.15" customHeight="1" spans="1:4">
      <c r="A11" s="140" t="s">
        <v>118</v>
      </c>
      <c r="B11" s="141">
        <v>33846862.63</v>
      </c>
      <c r="C11" s="29" t="str">
        <f>"（四）"&amp;"卫生健康支出"</f>
        <v>（四）卫生健康支出</v>
      </c>
      <c r="D11" s="89"/>
    </row>
    <row r="12" ht="29.15" customHeight="1" spans="1:4">
      <c r="A12" s="139" t="s">
        <v>115</v>
      </c>
      <c r="B12" s="121">
        <v>33846862.63</v>
      </c>
      <c r="C12" s="29" t="str">
        <f>"（五）"&amp;"农林水支出"</f>
        <v>（五）农林水支出</v>
      </c>
      <c r="D12" s="89">
        <v>90244</v>
      </c>
    </row>
    <row r="13" ht="29.15" customHeight="1" spans="1:4">
      <c r="A13" s="142" t="s">
        <v>116</v>
      </c>
      <c r="B13" s="121"/>
      <c r="C13" s="29" t="str">
        <f>"（六）"&amp;"住房保障支出"</f>
        <v>（六）住房保障支出</v>
      </c>
      <c r="D13" s="89"/>
    </row>
    <row r="14" ht="29.15" customHeight="1" spans="1:4">
      <c r="A14" s="142" t="s">
        <v>117</v>
      </c>
      <c r="B14" s="141"/>
      <c r="C14" s="143"/>
      <c r="D14" s="141"/>
    </row>
    <row r="15" ht="29.15" customHeight="1" spans="1:4">
      <c r="A15" s="144"/>
      <c r="B15" s="141"/>
      <c r="C15" s="145" t="s">
        <v>119</v>
      </c>
      <c r="D15" s="141"/>
    </row>
    <row r="16" ht="29.15" customHeight="1" spans="1:4">
      <c r="A16" s="144" t="s">
        <v>120</v>
      </c>
      <c r="B16" s="141">
        <v>195825462.63</v>
      </c>
      <c r="C16" s="143" t="s">
        <v>26</v>
      </c>
      <c r="D16" s="141">
        <v>195825462.63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5"/>
  <sheetViews>
    <sheetView showZeros="0" workbookViewId="0">
      <selection activeCell="A1" sqref="A1"/>
    </sheetView>
  </sheetViews>
  <sheetFormatPr defaultColWidth="9.13888888888889" defaultRowHeight="14.25" customHeight="1" outlineLevelCol="6"/>
  <cols>
    <col min="1" max="1" width="20.1388888888889" customWidth="1"/>
    <col min="2" max="2" width="37.3148148148148" customWidth="1"/>
    <col min="3" max="3" width="24.2777777777778" customWidth="1"/>
    <col min="4" max="6" width="25.0277777777778" customWidth="1"/>
    <col min="7" max="7" width="24.2777777777778" customWidth="1"/>
  </cols>
  <sheetData>
    <row r="1" ht="12" customHeight="1" spans="4:7">
      <c r="D1" s="112"/>
      <c r="F1" s="54"/>
      <c r="G1" s="54" t="s">
        <v>121</v>
      </c>
    </row>
    <row r="2" ht="39" customHeight="1" spans="1:7">
      <c r="A2" s="3" t="s">
        <v>122</v>
      </c>
      <c r="B2" s="3"/>
      <c r="C2" s="3"/>
      <c r="D2" s="3"/>
      <c r="E2" s="3"/>
      <c r="F2" s="3"/>
      <c r="G2" s="3"/>
    </row>
    <row r="3" ht="18" customHeight="1" spans="1:7">
      <c r="A3" s="4" t="str">
        <f>"单位名称："&amp;"云南农业职业技术学院"</f>
        <v>单位名称：云南农业职业技术学院</v>
      </c>
      <c r="F3" s="102"/>
      <c r="G3" s="102" t="s">
        <v>2</v>
      </c>
    </row>
    <row r="4" ht="20.25" customHeight="1" spans="1:7">
      <c r="A4" s="123" t="s">
        <v>123</v>
      </c>
      <c r="B4" s="124"/>
      <c r="C4" s="125" t="s">
        <v>31</v>
      </c>
      <c r="D4" s="11" t="s">
        <v>59</v>
      </c>
      <c r="E4" s="11"/>
      <c r="F4" s="12"/>
      <c r="G4" s="125" t="s">
        <v>60</v>
      </c>
    </row>
    <row r="5" ht="20.25" customHeight="1" spans="1:7">
      <c r="A5" s="126" t="s">
        <v>50</v>
      </c>
      <c r="B5" s="127" t="s">
        <v>51</v>
      </c>
      <c r="C5" s="91"/>
      <c r="D5" s="91" t="s">
        <v>33</v>
      </c>
      <c r="E5" s="91" t="s">
        <v>124</v>
      </c>
      <c r="F5" s="91" t="s">
        <v>125</v>
      </c>
      <c r="G5" s="91"/>
    </row>
    <row r="6" ht="13.5" customHeight="1" spans="1:7">
      <c r="A6" s="128" t="s">
        <v>126</v>
      </c>
      <c r="B6" s="128" t="s">
        <v>127</v>
      </c>
      <c r="C6" s="128" t="s">
        <v>128</v>
      </c>
      <c r="D6" s="61"/>
      <c r="E6" s="128" t="s">
        <v>129</v>
      </c>
      <c r="F6" s="128" t="s">
        <v>130</v>
      </c>
      <c r="G6" s="128" t="s">
        <v>131</v>
      </c>
    </row>
    <row r="7" ht="18" customHeight="1" spans="1:7">
      <c r="A7" s="28" t="s">
        <v>61</v>
      </c>
      <c r="B7" s="28" t="s">
        <v>62</v>
      </c>
      <c r="C7" s="22">
        <v>150823600</v>
      </c>
      <c r="D7" s="22">
        <v>150793600</v>
      </c>
      <c r="E7" s="22">
        <v>102192394</v>
      </c>
      <c r="F7" s="22">
        <v>48601206</v>
      </c>
      <c r="G7" s="22">
        <v>30000</v>
      </c>
    </row>
    <row r="8" ht="18" customHeight="1" spans="1:7">
      <c r="A8" s="28" t="s">
        <v>63</v>
      </c>
      <c r="B8" s="129" t="s">
        <v>64</v>
      </c>
      <c r="C8" s="22">
        <v>150823600</v>
      </c>
      <c r="D8" s="22">
        <v>150793600</v>
      </c>
      <c r="E8" s="22">
        <v>102192394</v>
      </c>
      <c r="F8" s="22">
        <v>48601206</v>
      </c>
      <c r="G8" s="22">
        <v>30000</v>
      </c>
    </row>
    <row r="9" ht="18" customHeight="1" spans="1:7">
      <c r="A9" s="28" t="s">
        <v>65</v>
      </c>
      <c r="B9" s="130" t="s">
        <v>66</v>
      </c>
      <c r="C9" s="22">
        <v>150823600</v>
      </c>
      <c r="D9" s="22">
        <v>150793600</v>
      </c>
      <c r="E9" s="22">
        <v>102192394</v>
      </c>
      <c r="F9" s="22">
        <v>48601206</v>
      </c>
      <c r="G9" s="22">
        <v>30000</v>
      </c>
    </row>
    <row r="10" ht="18" customHeight="1" spans="1:7">
      <c r="A10" s="28" t="s">
        <v>76</v>
      </c>
      <c r="B10" s="28" t="s">
        <v>77</v>
      </c>
      <c r="C10" s="22">
        <v>11155000</v>
      </c>
      <c r="D10" s="22">
        <v>11155000</v>
      </c>
      <c r="E10" s="22">
        <v>11155000</v>
      </c>
      <c r="F10" s="22"/>
      <c r="G10" s="22"/>
    </row>
    <row r="11" ht="18" customHeight="1" spans="1:7">
      <c r="A11" s="28" t="s">
        <v>78</v>
      </c>
      <c r="B11" s="129" t="s">
        <v>79</v>
      </c>
      <c r="C11" s="22">
        <v>10780000</v>
      </c>
      <c r="D11" s="22">
        <v>10780000</v>
      </c>
      <c r="E11" s="22">
        <v>10780000</v>
      </c>
      <c r="F11" s="22"/>
      <c r="G11" s="22"/>
    </row>
    <row r="12" ht="18" customHeight="1" spans="1:7">
      <c r="A12" s="28" t="s">
        <v>80</v>
      </c>
      <c r="B12" s="130" t="s">
        <v>81</v>
      </c>
      <c r="C12" s="22">
        <v>10780000</v>
      </c>
      <c r="D12" s="22">
        <v>10780000</v>
      </c>
      <c r="E12" s="22">
        <v>10780000</v>
      </c>
      <c r="F12" s="22"/>
      <c r="G12" s="22"/>
    </row>
    <row r="13" ht="18" customHeight="1" spans="1:7">
      <c r="A13" s="28" t="s">
        <v>84</v>
      </c>
      <c r="B13" s="129" t="s">
        <v>85</v>
      </c>
      <c r="C13" s="22">
        <v>375000</v>
      </c>
      <c r="D13" s="22">
        <v>375000</v>
      </c>
      <c r="E13" s="22">
        <v>375000</v>
      </c>
      <c r="F13" s="22"/>
      <c r="G13" s="22"/>
    </row>
    <row r="14" ht="18" customHeight="1" spans="1:7">
      <c r="A14" s="28" t="s">
        <v>86</v>
      </c>
      <c r="B14" s="130" t="s">
        <v>85</v>
      </c>
      <c r="C14" s="22">
        <v>375000</v>
      </c>
      <c r="D14" s="22">
        <v>375000</v>
      </c>
      <c r="E14" s="22">
        <v>375000</v>
      </c>
      <c r="F14" s="22"/>
      <c r="G14" s="22"/>
    </row>
    <row r="15" ht="18" customHeight="1" spans="1:7">
      <c r="A15" s="131" t="s">
        <v>109</v>
      </c>
      <c r="B15" s="132" t="s">
        <v>109</v>
      </c>
      <c r="C15" s="22">
        <v>161978600</v>
      </c>
      <c r="D15" s="22">
        <v>161948600</v>
      </c>
      <c r="E15" s="22">
        <v>113347394</v>
      </c>
      <c r="F15" s="22">
        <v>48601206</v>
      </c>
      <c r="G15" s="22">
        <v>30000</v>
      </c>
    </row>
  </sheetData>
  <mergeCells count="7">
    <mergeCell ref="A2:G2"/>
    <mergeCell ref="A3:E3"/>
    <mergeCell ref="A4:B4"/>
    <mergeCell ref="D4:F4"/>
    <mergeCell ref="A15:B15"/>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
    </sheetView>
  </sheetViews>
  <sheetFormatPr defaultColWidth="9.13888888888889" defaultRowHeight="14.25" customHeight="1" outlineLevelRow="6" outlineLevelCol="5"/>
  <cols>
    <col min="1" max="1" width="27.4259259259259" customWidth="1"/>
    <col min="2" max="6" width="31.1759259259259" customWidth="1"/>
  </cols>
  <sheetData>
    <row r="1" ht="12" customHeight="1" spans="1:6">
      <c r="A1" s="117"/>
      <c r="B1" s="117"/>
      <c r="C1" s="59"/>
      <c r="F1" s="58" t="s">
        <v>132</v>
      </c>
    </row>
    <row r="2" ht="25.5" customHeight="1" spans="1:6">
      <c r="A2" s="118" t="s">
        <v>133</v>
      </c>
      <c r="B2" s="118"/>
      <c r="C2" s="118"/>
      <c r="D2" s="118"/>
      <c r="E2" s="118"/>
      <c r="F2" s="118"/>
    </row>
    <row r="3" ht="15.75" customHeight="1" spans="1:6">
      <c r="A3" s="4" t="str">
        <f>"单位名称："&amp;"云南农业职业技术学院"</f>
        <v>单位名称：云南农业职业技术学院</v>
      </c>
      <c r="B3" s="117"/>
      <c r="C3" s="59"/>
      <c r="F3" s="58" t="s">
        <v>134</v>
      </c>
    </row>
    <row r="4" ht="19.5" customHeight="1" spans="1:6">
      <c r="A4" s="9" t="s">
        <v>135</v>
      </c>
      <c r="B4" s="15" t="s">
        <v>136</v>
      </c>
      <c r="C4" s="10" t="s">
        <v>137</v>
      </c>
      <c r="D4" s="11"/>
      <c r="E4" s="12"/>
      <c r="F4" s="15" t="s">
        <v>138</v>
      </c>
    </row>
    <row r="5" ht="19.5" customHeight="1" spans="1:6">
      <c r="A5" s="17"/>
      <c r="B5" s="18"/>
      <c r="C5" s="61" t="s">
        <v>33</v>
      </c>
      <c r="D5" s="61" t="s">
        <v>139</v>
      </c>
      <c r="E5" s="61" t="s">
        <v>140</v>
      </c>
      <c r="F5" s="18"/>
    </row>
    <row r="6" ht="18.75" customHeight="1" spans="1:6">
      <c r="A6" s="119">
        <v>1</v>
      </c>
      <c r="B6" s="119">
        <v>2</v>
      </c>
      <c r="C6" s="120">
        <v>3</v>
      </c>
      <c r="D6" s="119">
        <v>4</v>
      </c>
      <c r="E6" s="119">
        <v>5</v>
      </c>
      <c r="F6" s="119">
        <v>6</v>
      </c>
    </row>
    <row r="7" ht="18.75" customHeight="1" spans="1:6">
      <c r="A7" s="121">
        <v>144000</v>
      </c>
      <c r="B7" s="121"/>
      <c r="C7" s="122">
        <v>125000</v>
      </c>
      <c r="D7" s="121"/>
      <c r="E7" s="121">
        <v>125000</v>
      </c>
      <c r="F7" s="121">
        <v>19000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1"/>
  <sheetViews>
    <sheetView showZeros="0" topLeftCell="K20" workbookViewId="0">
      <selection activeCell="A1" sqref="A1"/>
    </sheetView>
  </sheetViews>
  <sheetFormatPr defaultColWidth="9.13888888888889" defaultRowHeight="14.25" customHeight="1"/>
  <cols>
    <col min="1" max="1" width="28.7037037037037" customWidth="1"/>
    <col min="2" max="3" width="23.8518518518519" customWidth="1"/>
    <col min="4" max="4" width="14.6018518518519" customWidth="1"/>
    <col min="5" max="5" width="18.4537037037037" customWidth="1"/>
    <col min="6" max="6" width="14.7407407407407" customWidth="1"/>
    <col min="7" max="7" width="18.8796296296296" customWidth="1"/>
    <col min="8" max="13" width="15.3148148148148" customWidth="1"/>
    <col min="14" max="16" width="14.7407407407407" customWidth="1"/>
    <col min="17" max="17" width="14.8796296296296" customWidth="1"/>
    <col min="18" max="23" width="15.0277777777778" customWidth="1"/>
  </cols>
  <sheetData>
    <row r="1" ht="13.5" customHeight="1" spans="4:23">
      <c r="D1" s="1"/>
      <c r="E1" s="1"/>
      <c r="F1" s="1"/>
      <c r="G1" s="1"/>
      <c r="U1" s="112"/>
      <c r="W1" s="54" t="s">
        <v>141</v>
      </c>
    </row>
    <row r="2" ht="27.75" customHeight="1" spans="1:23">
      <c r="A2" s="26" t="s">
        <v>142</v>
      </c>
      <c r="B2" s="26"/>
      <c r="C2" s="26"/>
      <c r="D2" s="26"/>
      <c r="E2" s="26"/>
      <c r="F2" s="26"/>
      <c r="G2" s="26"/>
      <c r="H2" s="26"/>
      <c r="I2" s="26"/>
      <c r="J2" s="26"/>
      <c r="K2" s="26"/>
      <c r="L2" s="26"/>
      <c r="M2" s="26"/>
      <c r="N2" s="26"/>
      <c r="O2" s="26"/>
      <c r="P2" s="26"/>
      <c r="Q2" s="26"/>
      <c r="R2" s="26"/>
      <c r="S2" s="26"/>
      <c r="T2" s="26"/>
      <c r="U2" s="26"/>
      <c r="V2" s="26"/>
      <c r="W2" s="26"/>
    </row>
    <row r="3" ht="13.5" customHeight="1" spans="1:23">
      <c r="A3" s="4" t="str">
        <f>"单位名称："&amp;"云南农业职业技术学院"</f>
        <v>单位名称：云南农业职业技术学院</v>
      </c>
      <c r="B3" s="5"/>
      <c r="C3" s="5"/>
      <c r="D3" s="5"/>
      <c r="E3" s="5"/>
      <c r="F3" s="5"/>
      <c r="G3" s="5"/>
      <c r="H3" s="6"/>
      <c r="I3" s="6"/>
      <c r="J3" s="6"/>
      <c r="K3" s="6"/>
      <c r="L3" s="6"/>
      <c r="M3" s="6"/>
      <c r="N3" s="6"/>
      <c r="O3" s="6"/>
      <c r="P3" s="6"/>
      <c r="Q3" s="6"/>
      <c r="U3" s="112"/>
      <c r="W3" s="102" t="s">
        <v>134</v>
      </c>
    </row>
    <row r="4" ht="21.75" customHeight="1" spans="1:23">
      <c r="A4" s="8" t="s">
        <v>143</v>
      </c>
      <c r="B4" s="8" t="s">
        <v>144</v>
      </c>
      <c r="C4" s="8" t="s">
        <v>145</v>
      </c>
      <c r="D4" s="9" t="s">
        <v>146</v>
      </c>
      <c r="E4" s="9" t="s">
        <v>147</v>
      </c>
      <c r="F4" s="9" t="s">
        <v>148</v>
      </c>
      <c r="G4" s="9" t="s">
        <v>149</v>
      </c>
      <c r="H4" s="61" t="s">
        <v>150</v>
      </c>
      <c r="I4" s="61"/>
      <c r="J4" s="61"/>
      <c r="K4" s="61"/>
      <c r="L4" s="109"/>
      <c r="M4" s="109"/>
      <c r="N4" s="109"/>
      <c r="O4" s="109"/>
      <c r="P4" s="109"/>
      <c r="Q4" s="45"/>
      <c r="R4" s="61"/>
      <c r="S4" s="61"/>
      <c r="T4" s="61"/>
      <c r="U4" s="61"/>
      <c r="V4" s="61"/>
      <c r="W4" s="61"/>
    </row>
    <row r="5" ht="21.75" customHeight="1" spans="1:23">
      <c r="A5" s="13"/>
      <c r="B5" s="13"/>
      <c r="C5" s="13"/>
      <c r="D5" s="14"/>
      <c r="E5" s="14"/>
      <c r="F5" s="14"/>
      <c r="G5" s="14"/>
      <c r="H5" s="61" t="s">
        <v>31</v>
      </c>
      <c r="I5" s="45" t="s">
        <v>34</v>
      </c>
      <c r="J5" s="45"/>
      <c r="K5" s="45"/>
      <c r="L5" s="109"/>
      <c r="M5" s="109"/>
      <c r="N5" s="109" t="s">
        <v>151</v>
      </c>
      <c r="O5" s="109"/>
      <c r="P5" s="109"/>
      <c r="Q5" s="45" t="s">
        <v>37</v>
      </c>
      <c r="R5" s="61" t="s">
        <v>53</v>
      </c>
      <c r="S5" s="45"/>
      <c r="T5" s="45"/>
      <c r="U5" s="45"/>
      <c r="V5" s="45"/>
      <c r="W5" s="45"/>
    </row>
    <row r="6" ht="15" customHeight="1" spans="1:23">
      <c r="A6" s="16"/>
      <c r="B6" s="16"/>
      <c r="C6" s="16"/>
      <c r="D6" s="17"/>
      <c r="E6" s="17"/>
      <c r="F6" s="17"/>
      <c r="G6" s="17"/>
      <c r="H6" s="61"/>
      <c r="I6" s="45" t="s">
        <v>152</v>
      </c>
      <c r="J6" s="45" t="s">
        <v>153</v>
      </c>
      <c r="K6" s="45" t="s">
        <v>154</v>
      </c>
      <c r="L6" s="116" t="s">
        <v>155</v>
      </c>
      <c r="M6" s="116" t="s">
        <v>156</v>
      </c>
      <c r="N6" s="116" t="s">
        <v>34</v>
      </c>
      <c r="O6" s="116" t="s">
        <v>35</v>
      </c>
      <c r="P6" s="116" t="s">
        <v>36</v>
      </c>
      <c r="Q6" s="45"/>
      <c r="R6" s="45" t="s">
        <v>33</v>
      </c>
      <c r="S6" s="45" t="s">
        <v>44</v>
      </c>
      <c r="T6" s="45" t="s">
        <v>157</v>
      </c>
      <c r="U6" s="45" t="s">
        <v>40</v>
      </c>
      <c r="V6" s="45" t="s">
        <v>41</v>
      </c>
      <c r="W6" s="45" t="s">
        <v>42</v>
      </c>
    </row>
    <row r="7" ht="27.75" customHeight="1" spans="1:23">
      <c r="A7" s="16"/>
      <c r="B7" s="16"/>
      <c r="C7" s="16"/>
      <c r="D7" s="17"/>
      <c r="E7" s="17"/>
      <c r="F7" s="17"/>
      <c r="G7" s="17"/>
      <c r="H7" s="61"/>
      <c r="I7" s="45"/>
      <c r="J7" s="45"/>
      <c r="K7" s="45"/>
      <c r="L7" s="116"/>
      <c r="M7" s="116"/>
      <c r="N7" s="116"/>
      <c r="O7" s="116"/>
      <c r="P7" s="116"/>
      <c r="Q7" s="45"/>
      <c r="R7" s="45"/>
      <c r="S7" s="45"/>
      <c r="T7" s="45"/>
      <c r="U7" s="45"/>
      <c r="V7" s="45"/>
      <c r="W7" s="45"/>
    </row>
    <row r="8" ht="15" customHeight="1" spans="1:23">
      <c r="A8" s="113">
        <v>1</v>
      </c>
      <c r="B8" s="113">
        <v>2</v>
      </c>
      <c r="C8" s="113">
        <v>3</v>
      </c>
      <c r="D8" s="113">
        <v>4</v>
      </c>
      <c r="E8" s="113">
        <v>5</v>
      </c>
      <c r="F8" s="113">
        <v>6</v>
      </c>
      <c r="G8" s="113">
        <v>7</v>
      </c>
      <c r="H8" s="113">
        <v>8</v>
      </c>
      <c r="I8" s="113">
        <v>9</v>
      </c>
      <c r="J8" s="113">
        <v>10</v>
      </c>
      <c r="K8" s="113">
        <v>11</v>
      </c>
      <c r="L8" s="113">
        <v>12</v>
      </c>
      <c r="M8" s="113">
        <v>13</v>
      </c>
      <c r="N8" s="113">
        <v>14</v>
      </c>
      <c r="O8" s="113">
        <v>15</v>
      </c>
      <c r="P8" s="113">
        <v>16</v>
      </c>
      <c r="Q8" s="113">
        <v>17</v>
      </c>
      <c r="R8" s="113">
        <v>18</v>
      </c>
      <c r="S8" s="113">
        <v>19</v>
      </c>
      <c r="T8" s="113">
        <v>20</v>
      </c>
      <c r="U8" s="113">
        <v>21</v>
      </c>
      <c r="V8" s="113">
        <v>22</v>
      </c>
      <c r="W8" s="113">
        <v>23</v>
      </c>
    </row>
    <row r="9" ht="18.75" customHeight="1" spans="1:23">
      <c r="A9" s="29" t="s">
        <v>46</v>
      </c>
      <c r="B9" s="108"/>
      <c r="C9" s="29"/>
      <c r="D9" s="29"/>
      <c r="E9" s="29"/>
      <c r="F9" s="29"/>
      <c r="G9" s="29"/>
      <c r="H9" s="22">
        <v>206473696.4</v>
      </c>
      <c r="I9" s="22">
        <v>161948600</v>
      </c>
      <c r="J9" s="22">
        <v>30686439.5</v>
      </c>
      <c r="K9" s="22"/>
      <c r="L9" s="22">
        <v>131262160.5</v>
      </c>
      <c r="M9" s="22"/>
      <c r="N9" s="22">
        <v>744902.4</v>
      </c>
      <c r="O9" s="22"/>
      <c r="P9" s="22"/>
      <c r="Q9" s="22">
        <v>43514194</v>
      </c>
      <c r="R9" s="22">
        <v>266000</v>
      </c>
      <c r="S9" s="22">
        <v>16000</v>
      </c>
      <c r="T9" s="22"/>
      <c r="U9" s="22"/>
      <c r="V9" s="22"/>
      <c r="W9" s="22">
        <v>250000</v>
      </c>
    </row>
    <row r="10" ht="31.4" customHeight="1" spans="1:23">
      <c r="A10" s="114" t="s">
        <v>46</v>
      </c>
      <c r="B10" s="108"/>
      <c r="C10" s="29"/>
      <c r="D10" s="29"/>
      <c r="E10" s="29"/>
      <c r="F10" s="29"/>
      <c r="G10" s="29"/>
      <c r="H10" s="22">
        <v>206473696.4</v>
      </c>
      <c r="I10" s="22">
        <v>161948600</v>
      </c>
      <c r="J10" s="22">
        <v>30686439.5</v>
      </c>
      <c r="K10" s="22"/>
      <c r="L10" s="22">
        <v>131262160.5</v>
      </c>
      <c r="M10" s="22"/>
      <c r="N10" s="22">
        <v>744902.4</v>
      </c>
      <c r="O10" s="22"/>
      <c r="P10" s="22"/>
      <c r="Q10" s="22">
        <v>43514194</v>
      </c>
      <c r="R10" s="22">
        <v>266000</v>
      </c>
      <c r="S10" s="22">
        <v>16000</v>
      </c>
      <c r="T10" s="22"/>
      <c r="U10" s="22"/>
      <c r="V10" s="22"/>
      <c r="W10" s="22">
        <v>250000</v>
      </c>
    </row>
    <row r="11" ht="31.4" customHeight="1" spans="1:23">
      <c r="A11" s="115" t="s">
        <v>46</v>
      </c>
      <c r="B11" s="108" t="s">
        <v>158</v>
      </c>
      <c r="C11" s="29" t="s">
        <v>159</v>
      </c>
      <c r="D11" s="29" t="s">
        <v>65</v>
      </c>
      <c r="E11" s="29" t="s">
        <v>66</v>
      </c>
      <c r="F11" s="29" t="s">
        <v>160</v>
      </c>
      <c r="G11" s="29" t="s">
        <v>161</v>
      </c>
      <c r="H11" s="22">
        <v>30800000</v>
      </c>
      <c r="I11" s="22">
        <v>28761184</v>
      </c>
      <c r="J11" s="22">
        <v>7190296</v>
      </c>
      <c r="K11" s="22"/>
      <c r="L11" s="22">
        <v>21570888</v>
      </c>
      <c r="M11" s="22"/>
      <c r="N11" s="22"/>
      <c r="O11" s="22"/>
      <c r="P11" s="22"/>
      <c r="Q11" s="22">
        <v>2038816</v>
      </c>
      <c r="R11" s="22"/>
      <c r="S11" s="22"/>
      <c r="T11" s="22"/>
      <c r="U11" s="22"/>
      <c r="V11" s="22"/>
      <c r="W11" s="22"/>
    </row>
    <row r="12" ht="31.4" customHeight="1" spans="1:23">
      <c r="A12" s="115" t="s">
        <v>46</v>
      </c>
      <c r="B12" s="108" t="s">
        <v>158</v>
      </c>
      <c r="C12" s="29" t="s">
        <v>159</v>
      </c>
      <c r="D12" s="29" t="s">
        <v>65</v>
      </c>
      <c r="E12" s="29" t="s">
        <v>66</v>
      </c>
      <c r="F12" s="29" t="s">
        <v>162</v>
      </c>
      <c r="G12" s="29" t="s">
        <v>163</v>
      </c>
      <c r="H12" s="22">
        <v>204000</v>
      </c>
      <c r="I12" s="22">
        <v>204000</v>
      </c>
      <c r="J12" s="22">
        <v>51000</v>
      </c>
      <c r="K12" s="22"/>
      <c r="L12" s="22">
        <v>153000</v>
      </c>
      <c r="M12" s="22"/>
      <c r="N12" s="22"/>
      <c r="O12" s="22"/>
      <c r="P12" s="22"/>
      <c r="Q12" s="22"/>
      <c r="R12" s="22"/>
      <c r="S12" s="22"/>
      <c r="T12" s="22"/>
      <c r="U12" s="22"/>
      <c r="V12" s="22"/>
      <c r="W12" s="22"/>
    </row>
    <row r="13" ht="31.4" customHeight="1" spans="1:23">
      <c r="A13" s="115" t="s">
        <v>46</v>
      </c>
      <c r="B13" s="108" t="s">
        <v>158</v>
      </c>
      <c r="C13" s="29" t="s">
        <v>159</v>
      </c>
      <c r="D13" s="29" t="s">
        <v>65</v>
      </c>
      <c r="E13" s="29" t="s">
        <v>66</v>
      </c>
      <c r="F13" s="29" t="s">
        <v>164</v>
      </c>
      <c r="G13" s="29" t="s">
        <v>165</v>
      </c>
      <c r="H13" s="22">
        <v>180000</v>
      </c>
      <c r="I13" s="22">
        <v>180000</v>
      </c>
      <c r="J13" s="22">
        <v>45000</v>
      </c>
      <c r="K13" s="22"/>
      <c r="L13" s="22">
        <v>135000</v>
      </c>
      <c r="M13" s="22"/>
      <c r="N13" s="22"/>
      <c r="O13" s="22"/>
      <c r="P13" s="22"/>
      <c r="Q13" s="22"/>
      <c r="R13" s="22"/>
      <c r="S13" s="22"/>
      <c r="T13" s="22"/>
      <c r="U13" s="22"/>
      <c r="V13" s="22"/>
      <c r="W13" s="22"/>
    </row>
    <row r="14" ht="31.4" customHeight="1" spans="1:23">
      <c r="A14" s="115" t="s">
        <v>46</v>
      </c>
      <c r="B14" s="108" t="s">
        <v>158</v>
      </c>
      <c r="C14" s="29" t="s">
        <v>159</v>
      </c>
      <c r="D14" s="29" t="s">
        <v>65</v>
      </c>
      <c r="E14" s="29" t="s">
        <v>66</v>
      </c>
      <c r="F14" s="29" t="s">
        <v>166</v>
      </c>
      <c r="G14" s="29" t="s">
        <v>167</v>
      </c>
      <c r="H14" s="22">
        <v>67800000</v>
      </c>
      <c r="I14" s="22">
        <v>67800000</v>
      </c>
      <c r="J14" s="22">
        <v>16950000</v>
      </c>
      <c r="K14" s="22"/>
      <c r="L14" s="22">
        <v>50850000</v>
      </c>
      <c r="M14" s="22"/>
      <c r="N14" s="22"/>
      <c r="O14" s="22"/>
      <c r="P14" s="22"/>
      <c r="Q14" s="22"/>
      <c r="R14" s="22"/>
      <c r="S14" s="22"/>
      <c r="T14" s="22"/>
      <c r="U14" s="22"/>
      <c r="V14" s="22"/>
      <c r="W14" s="22"/>
    </row>
    <row r="15" ht="31.4" customHeight="1" spans="1:23">
      <c r="A15" s="115" t="s">
        <v>46</v>
      </c>
      <c r="B15" s="108" t="s">
        <v>168</v>
      </c>
      <c r="C15" s="29" t="s">
        <v>169</v>
      </c>
      <c r="D15" s="29" t="s">
        <v>80</v>
      </c>
      <c r="E15" s="29" t="s">
        <v>81</v>
      </c>
      <c r="F15" s="29" t="s">
        <v>170</v>
      </c>
      <c r="G15" s="29" t="s">
        <v>171</v>
      </c>
      <c r="H15" s="22">
        <v>10780000</v>
      </c>
      <c r="I15" s="22">
        <v>10780000</v>
      </c>
      <c r="J15" s="22">
        <v>2695000</v>
      </c>
      <c r="K15" s="22"/>
      <c r="L15" s="22">
        <v>8085000</v>
      </c>
      <c r="M15" s="22"/>
      <c r="N15" s="22"/>
      <c r="O15" s="22"/>
      <c r="P15" s="22"/>
      <c r="Q15" s="22"/>
      <c r="R15" s="22"/>
      <c r="S15" s="22"/>
      <c r="T15" s="22"/>
      <c r="U15" s="22"/>
      <c r="V15" s="22"/>
      <c r="W15" s="22"/>
    </row>
    <row r="16" ht="31.4" customHeight="1" spans="1:23">
      <c r="A16" s="115" t="s">
        <v>46</v>
      </c>
      <c r="B16" s="108" t="s">
        <v>168</v>
      </c>
      <c r="C16" s="29" t="s">
        <v>169</v>
      </c>
      <c r="D16" s="29" t="s">
        <v>86</v>
      </c>
      <c r="E16" s="29" t="s">
        <v>85</v>
      </c>
      <c r="F16" s="29" t="s">
        <v>172</v>
      </c>
      <c r="G16" s="29" t="s">
        <v>173</v>
      </c>
      <c r="H16" s="22">
        <v>375000</v>
      </c>
      <c r="I16" s="22">
        <v>375000</v>
      </c>
      <c r="J16" s="22">
        <v>93750</v>
      </c>
      <c r="K16" s="22"/>
      <c r="L16" s="22">
        <v>281250</v>
      </c>
      <c r="M16" s="22"/>
      <c r="N16" s="22"/>
      <c r="O16" s="22"/>
      <c r="P16" s="22"/>
      <c r="Q16" s="22"/>
      <c r="R16" s="22"/>
      <c r="S16" s="22"/>
      <c r="T16" s="22"/>
      <c r="U16" s="22"/>
      <c r="V16" s="22"/>
      <c r="W16" s="22"/>
    </row>
    <row r="17" ht="31.4" customHeight="1" spans="1:23">
      <c r="A17" s="115" t="s">
        <v>46</v>
      </c>
      <c r="B17" s="108" t="s">
        <v>168</v>
      </c>
      <c r="C17" s="29" t="s">
        <v>169</v>
      </c>
      <c r="D17" s="29" t="s">
        <v>91</v>
      </c>
      <c r="E17" s="29" t="s">
        <v>92</v>
      </c>
      <c r="F17" s="29" t="s">
        <v>174</v>
      </c>
      <c r="G17" s="29" t="s">
        <v>175</v>
      </c>
      <c r="H17" s="22">
        <v>8590000</v>
      </c>
      <c r="I17" s="22"/>
      <c r="J17" s="22"/>
      <c r="K17" s="22"/>
      <c r="L17" s="22"/>
      <c r="M17" s="22"/>
      <c r="N17" s="22"/>
      <c r="O17" s="22"/>
      <c r="P17" s="22"/>
      <c r="Q17" s="22">
        <v>8590000</v>
      </c>
      <c r="R17" s="22"/>
      <c r="S17" s="22"/>
      <c r="T17" s="22"/>
      <c r="U17" s="22"/>
      <c r="V17" s="22"/>
      <c r="W17" s="22"/>
    </row>
    <row r="18" ht="31.4" customHeight="1" spans="1:23">
      <c r="A18" s="115" t="s">
        <v>46</v>
      </c>
      <c r="B18" s="108" t="s">
        <v>168</v>
      </c>
      <c r="C18" s="29" t="s">
        <v>169</v>
      </c>
      <c r="D18" s="29" t="s">
        <v>91</v>
      </c>
      <c r="E18" s="29" t="s">
        <v>92</v>
      </c>
      <c r="F18" s="29" t="s">
        <v>176</v>
      </c>
      <c r="G18" s="29" t="s">
        <v>177</v>
      </c>
      <c r="H18" s="22">
        <v>252000</v>
      </c>
      <c r="I18" s="22"/>
      <c r="J18" s="22"/>
      <c r="K18" s="22"/>
      <c r="L18" s="22"/>
      <c r="M18" s="22"/>
      <c r="N18" s="22"/>
      <c r="O18" s="22"/>
      <c r="P18" s="22"/>
      <c r="Q18" s="22">
        <v>252000</v>
      </c>
      <c r="R18" s="22"/>
      <c r="S18" s="22"/>
      <c r="T18" s="22"/>
      <c r="U18" s="22"/>
      <c r="V18" s="22"/>
      <c r="W18" s="22"/>
    </row>
    <row r="19" ht="31.4" customHeight="1" spans="1:23">
      <c r="A19" s="115" t="s">
        <v>46</v>
      </c>
      <c r="B19" s="108" t="s">
        <v>168</v>
      </c>
      <c r="C19" s="29" t="s">
        <v>169</v>
      </c>
      <c r="D19" s="29" t="s">
        <v>93</v>
      </c>
      <c r="E19" s="29" t="s">
        <v>94</v>
      </c>
      <c r="F19" s="29" t="s">
        <v>178</v>
      </c>
      <c r="G19" s="29" t="s">
        <v>179</v>
      </c>
      <c r="H19" s="22">
        <v>7260000</v>
      </c>
      <c r="I19" s="22"/>
      <c r="J19" s="22"/>
      <c r="K19" s="22"/>
      <c r="L19" s="22"/>
      <c r="M19" s="22"/>
      <c r="N19" s="22"/>
      <c r="O19" s="22"/>
      <c r="P19" s="22"/>
      <c r="Q19" s="22">
        <v>7260000</v>
      </c>
      <c r="R19" s="22"/>
      <c r="S19" s="22"/>
      <c r="T19" s="22"/>
      <c r="U19" s="22"/>
      <c r="V19" s="22"/>
      <c r="W19" s="22"/>
    </row>
    <row r="20" ht="31.4" customHeight="1" spans="1:23">
      <c r="A20" s="115" t="s">
        <v>46</v>
      </c>
      <c r="B20" s="108" t="s">
        <v>168</v>
      </c>
      <c r="C20" s="29" t="s">
        <v>169</v>
      </c>
      <c r="D20" s="29" t="s">
        <v>95</v>
      </c>
      <c r="E20" s="29" t="s">
        <v>96</v>
      </c>
      <c r="F20" s="29" t="s">
        <v>172</v>
      </c>
      <c r="G20" s="29" t="s">
        <v>173</v>
      </c>
      <c r="H20" s="22">
        <v>504800</v>
      </c>
      <c r="I20" s="22"/>
      <c r="J20" s="22"/>
      <c r="K20" s="22"/>
      <c r="L20" s="22"/>
      <c r="M20" s="22"/>
      <c r="N20" s="22"/>
      <c r="O20" s="22"/>
      <c r="P20" s="22"/>
      <c r="Q20" s="22">
        <v>504800</v>
      </c>
      <c r="R20" s="22"/>
      <c r="S20" s="22"/>
      <c r="T20" s="22"/>
      <c r="U20" s="22"/>
      <c r="V20" s="22"/>
      <c r="W20" s="22"/>
    </row>
    <row r="21" ht="31.4" customHeight="1" spans="1:23">
      <c r="A21" s="115" t="s">
        <v>46</v>
      </c>
      <c r="B21" s="108" t="s">
        <v>180</v>
      </c>
      <c r="C21" s="29" t="s">
        <v>181</v>
      </c>
      <c r="D21" s="29" t="s">
        <v>82</v>
      </c>
      <c r="E21" s="29" t="s">
        <v>83</v>
      </c>
      <c r="F21" s="29" t="s">
        <v>182</v>
      </c>
      <c r="G21" s="29" t="s">
        <v>183</v>
      </c>
      <c r="H21" s="22">
        <v>5390000</v>
      </c>
      <c r="I21" s="22"/>
      <c r="J21" s="22"/>
      <c r="K21" s="22"/>
      <c r="L21" s="22"/>
      <c r="M21" s="22"/>
      <c r="N21" s="22"/>
      <c r="O21" s="22"/>
      <c r="P21" s="22"/>
      <c r="Q21" s="22">
        <v>5390000</v>
      </c>
      <c r="R21" s="22"/>
      <c r="S21" s="22"/>
      <c r="T21" s="22"/>
      <c r="U21" s="22"/>
      <c r="V21" s="22"/>
      <c r="W21" s="22"/>
    </row>
    <row r="22" ht="31.4" customHeight="1" spans="1:23">
      <c r="A22" s="115" t="s">
        <v>46</v>
      </c>
      <c r="B22" s="108" t="s">
        <v>184</v>
      </c>
      <c r="C22" s="29" t="s">
        <v>108</v>
      </c>
      <c r="D22" s="29" t="s">
        <v>107</v>
      </c>
      <c r="E22" s="29" t="s">
        <v>108</v>
      </c>
      <c r="F22" s="29" t="s">
        <v>185</v>
      </c>
      <c r="G22" s="29" t="s">
        <v>108</v>
      </c>
      <c r="H22" s="22">
        <v>11000000</v>
      </c>
      <c r="I22" s="22"/>
      <c r="J22" s="22"/>
      <c r="K22" s="22"/>
      <c r="L22" s="22"/>
      <c r="M22" s="22"/>
      <c r="N22" s="22"/>
      <c r="O22" s="22"/>
      <c r="P22" s="22"/>
      <c r="Q22" s="22">
        <v>11000000</v>
      </c>
      <c r="R22" s="22"/>
      <c r="S22" s="22"/>
      <c r="T22" s="22"/>
      <c r="U22" s="22"/>
      <c r="V22" s="22"/>
      <c r="W22" s="22"/>
    </row>
    <row r="23" ht="31.4" customHeight="1" spans="1:23">
      <c r="A23" s="115" t="s">
        <v>46</v>
      </c>
      <c r="B23" s="108" t="s">
        <v>186</v>
      </c>
      <c r="C23" s="29" t="s">
        <v>187</v>
      </c>
      <c r="D23" s="29" t="s">
        <v>65</v>
      </c>
      <c r="E23" s="29" t="s">
        <v>66</v>
      </c>
      <c r="F23" s="29" t="s">
        <v>188</v>
      </c>
      <c r="G23" s="29" t="s">
        <v>189</v>
      </c>
      <c r="H23" s="22">
        <v>450000</v>
      </c>
      <c r="I23" s="22">
        <v>450000</v>
      </c>
      <c r="J23" s="22">
        <v>112500</v>
      </c>
      <c r="K23" s="22"/>
      <c r="L23" s="22">
        <v>337500</v>
      </c>
      <c r="M23" s="22"/>
      <c r="N23" s="22"/>
      <c r="O23" s="22"/>
      <c r="P23" s="22"/>
      <c r="Q23" s="22"/>
      <c r="R23" s="22"/>
      <c r="S23" s="22"/>
      <c r="T23" s="22"/>
      <c r="U23" s="22"/>
      <c r="V23" s="22"/>
      <c r="W23" s="22"/>
    </row>
    <row r="24" ht="31.4" customHeight="1" spans="1:23">
      <c r="A24" s="115" t="s">
        <v>46</v>
      </c>
      <c r="B24" s="108" t="s">
        <v>186</v>
      </c>
      <c r="C24" s="29" t="s">
        <v>187</v>
      </c>
      <c r="D24" s="29" t="s">
        <v>65</v>
      </c>
      <c r="E24" s="29" t="s">
        <v>66</v>
      </c>
      <c r="F24" s="29" t="s">
        <v>190</v>
      </c>
      <c r="G24" s="29" t="s">
        <v>191</v>
      </c>
      <c r="H24" s="22">
        <v>1161210</v>
      </c>
      <c r="I24" s="22">
        <v>1161210</v>
      </c>
      <c r="J24" s="22">
        <v>290302.5</v>
      </c>
      <c r="K24" s="22"/>
      <c r="L24" s="22">
        <v>870907.5</v>
      </c>
      <c r="M24" s="22"/>
      <c r="N24" s="22"/>
      <c r="O24" s="22"/>
      <c r="P24" s="22"/>
      <c r="Q24" s="22"/>
      <c r="R24" s="22"/>
      <c r="S24" s="22"/>
      <c r="T24" s="22"/>
      <c r="U24" s="22"/>
      <c r="V24" s="22"/>
      <c r="W24" s="22"/>
    </row>
    <row r="25" ht="31.4" customHeight="1" spans="1:23">
      <c r="A25" s="115" t="s">
        <v>46</v>
      </c>
      <c r="B25" s="108" t="s">
        <v>192</v>
      </c>
      <c r="C25" s="29" t="s">
        <v>193</v>
      </c>
      <c r="D25" s="29" t="s">
        <v>65</v>
      </c>
      <c r="E25" s="29" t="s">
        <v>66</v>
      </c>
      <c r="F25" s="29" t="s">
        <v>194</v>
      </c>
      <c r="G25" s="29" t="s">
        <v>193</v>
      </c>
      <c r="H25" s="22">
        <v>250000</v>
      </c>
      <c r="I25" s="22"/>
      <c r="J25" s="22"/>
      <c r="K25" s="22"/>
      <c r="L25" s="22"/>
      <c r="M25" s="22"/>
      <c r="N25" s="22"/>
      <c r="O25" s="22"/>
      <c r="P25" s="22"/>
      <c r="Q25" s="22"/>
      <c r="R25" s="22">
        <v>250000</v>
      </c>
      <c r="S25" s="22"/>
      <c r="T25" s="22"/>
      <c r="U25" s="22"/>
      <c r="V25" s="22"/>
      <c r="W25" s="22">
        <v>250000</v>
      </c>
    </row>
    <row r="26" ht="31.4" customHeight="1" spans="1:23">
      <c r="A26" s="115" t="s">
        <v>46</v>
      </c>
      <c r="B26" s="108" t="s">
        <v>195</v>
      </c>
      <c r="C26" s="29" t="s">
        <v>196</v>
      </c>
      <c r="D26" s="29" t="s">
        <v>65</v>
      </c>
      <c r="E26" s="29" t="s">
        <v>66</v>
      </c>
      <c r="F26" s="29" t="s">
        <v>197</v>
      </c>
      <c r="G26" s="29" t="s">
        <v>198</v>
      </c>
      <c r="H26" s="22">
        <v>223500</v>
      </c>
      <c r="I26" s="22">
        <v>125000</v>
      </c>
      <c r="J26" s="22"/>
      <c r="K26" s="22"/>
      <c r="L26" s="22">
        <v>125000</v>
      </c>
      <c r="M26" s="22"/>
      <c r="N26" s="22"/>
      <c r="O26" s="22"/>
      <c r="P26" s="22"/>
      <c r="Q26" s="22">
        <v>98500</v>
      </c>
      <c r="R26" s="22"/>
      <c r="S26" s="22"/>
      <c r="T26" s="22"/>
      <c r="U26" s="22"/>
      <c r="V26" s="22"/>
      <c r="W26" s="22"/>
    </row>
    <row r="27" ht="31.4" customHeight="1" spans="1:23">
      <c r="A27" s="115" t="s">
        <v>46</v>
      </c>
      <c r="B27" s="108" t="s">
        <v>199</v>
      </c>
      <c r="C27" s="29" t="s">
        <v>138</v>
      </c>
      <c r="D27" s="29" t="s">
        <v>65</v>
      </c>
      <c r="E27" s="29" t="s">
        <v>66</v>
      </c>
      <c r="F27" s="29" t="s">
        <v>200</v>
      </c>
      <c r="G27" s="29" t="s">
        <v>138</v>
      </c>
      <c r="H27" s="22">
        <v>19000</v>
      </c>
      <c r="I27" s="22">
        <v>19000</v>
      </c>
      <c r="J27" s="22">
        <v>4750</v>
      </c>
      <c r="K27" s="22"/>
      <c r="L27" s="22">
        <v>14250</v>
      </c>
      <c r="M27" s="22"/>
      <c r="N27" s="22"/>
      <c r="O27" s="22"/>
      <c r="P27" s="22"/>
      <c r="Q27" s="22"/>
      <c r="R27" s="22"/>
      <c r="S27" s="22"/>
      <c r="T27" s="22"/>
      <c r="U27" s="22"/>
      <c r="V27" s="22"/>
      <c r="W27" s="22"/>
    </row>
    <row r="28" ht="31.4" customHeight="1" spans="1:23">
      <c r="A28" s="115" t="s">
        <v>46</v>
      </c>
      <c r="B28" s="108" t="s">
        <v>201</v>
      </c>
      <c r="C28" s="29" t="s">
        <v>202</v>
      </c>
      <c r="D28" s="29" t="s">
        <v>65</v>
      </c>
      <c r="E28" s="29" t="s">
        <v>66</v>
      </c>
      <c r="F28" s="29" t="s">
        <v>203</v>
      </c>
      <c r="G28" s="29" t="s">
        <v>202</v>
      </c>
      <c r="H28" s="22">
        <v>1800000</v>
      </c>
      <c r="I28" s="22">
        <v>1800000</v>
      </c>
      <c r="J28" s="22">
        <v>450000</v>
      </c>
      <c r="K28" s="22"/>
      <c r="L28" s="22">
        <v>1350000</v>
      </c>
      <c r="M28" s="22"/>
      <c r="N28" s="22"/>
      <c r="O28" s="22"/>
      <c r="P28" s="22"/>
      <c r="Q28" s="22"/>
      <c r="R28" s="22"/>
      <c r="S28" s="22"/>
      <c r="T28" s="22"/>
      <c r="U28" s="22"/>
      <c r="V28" s="22"/>
      <c r="W28" s="22"/>
    </row>
    <row r="29" ht="31.4" customHeight="1" spans="1:23">
      <c r="A29" s="115" t="s">
        <v>46</v>
      </c>
      <c r="B29" s="108" t="s">
        <v>204</v>
      </c>
      <c r="C29" s="29" t="s">
        <v>205</v>
      </c>
      <c r="D29" s="29" t="s">
        <v>65</v>
      </c>
      <c r="E29" s="29" t="s">
        <v>66</v>
      </c>
      <c r="F29" s="29" t="s">
        <v>206</v>
      </c>
      <c r="G29" s="29" t="s">
        <v>207</v>
      </c>
      <c r="H29" s="22">
        <v>304064</v>
      </c>
      <c r="I29" s="22">
        <v>304064</v>
      </c>
      <c r="J29" s="22">
        <v>76016</v>
      </c>
      <c r="K29" s="22"/>
      <c r="L29" s="22">
        <v>228048</v>
      </c>
      <c r="M29" s="22"/>
      <c r="N29" s="22"/>
      <c r="O29" s="22"/>
      <c r="P29" s="22"/>
      <c r="Q29" s="22"/>
      <c r="R29" s="22"/>
      <c r="S29" s="22"/>
      <c r="T29" s="22"/>
      <c r="U29" s="22"/>
      <c r="V29" s="22"/>
      <c r="W29" s="22"/>
    </row>
    <row r="30" ht="31.4" customHeight="1" spans="1:23">
      <c r="A30" s="115" t="s">
        <v>46</v>
      </c>
      <c r="B30" s="108" t="s">
        <v>204</v>
      </c>
      <c r="C30" s="29" t="s">
        <v>205</v>
      </c>
      <c r="D30" s="29" t="s">
        <v>65</v>
      </c>
      <c r="E30" s="29" t="s">
        <v>66</v>
      </c>
      <c r="F30" s="29" t="s">
        <v>208</v>
      </c>
      <c r="G30" s="29" t="s">
        <v>209</v>
      </c>
      <c r="H30" s="22">
        <v>1093200</v>
      </c>
      <c r="I30" s="22">
        <v>1093200</v>
      </c>
      <c r="J30" s="22"/>
      <c r="K30" s="22"/>
      <c r="L30" s="22">
        <v>1093200</v>
      </c>
      <c r="M30" s="22"/>
      <c r="N30" s="22"/>
      <c r="O30" s="22"/>
      <c r="P30" s="22"/>
      <c r="Q30" s="22"/>
      <c r="R30" s="22"/>
      <c r="S30" s="22"/>
      <c r="T30" s="22"/>
      <c r="U30" s="22"/>
      <c r="V30" s="22"/>
      <c r="W30" s="22"/>
    </row>
    <row r="31" ht="31.4" customHeight="1" spans="1:23">
      <c r="A31" s="115" t="s">
        <v>46</v>
      </c>
      <c r="B31" s="108" t="s">
        <v>204</v>
      </c>
      <c r="C31" s="29" t="s">
        <v>205</v>
      </c>
      <c r="D31" s="29" t="s">
        <v>65</v>
      </c>
      <c r="E31" s="29" t="s">
        <v>66</v>
      </c>
      <c r="F31" s="29" t="s">
        <v>210</v>
      </c>
      <c r="G31" s="29" t="s">
        <v>211</v>
      </c>
      <c r="H31" s="22">
        <v>2650000</v>
      </c>
      <c r="I31" s="22">
        <v>2650000</v>
      </c>
      <c r="J31" s="22">
        <v>662500</v>
      </c>
      <c r="K31" s="22"/>
      <c r="L31" s="22">
        <v>1987500</v>
      </c>
      <c r="M31" s="22"/>
      <c r="N31" s="22"/>
      <c r="O31" s="22"/>
      <c r="P31" s="22"/>
      <c r="Q31" s="22"/>
      <c r="R31" s="22"/>
      <c r="S31" s="22"/>
      <c r="T31" s="22"/>
      <c r="U31" s="22"/>
      <c r="V31" s="22"/>
      <c r="W31" s="22"/>
    </row>
    <row r="32" ht="31.4" customHeight="1" spans="1:23">
      <c r="A32" s="115" t="s">
        <v>46</v>
      </c>
      <c r="B32" s="108" t="s">
        <v>204</v>
      </c>
      <c r="C32" s="29" t="s">
        <v>205</v>
      </c>
      <c r="D32" s="29" t="s">
        <v>65</v>
      </c>
      <c r="E32" s="29" t="s">
        <v>66</v>
      </c>
      <c r="F32" s="29" t="s">
        <v>212</v>
      </c>
      <c r="G32" s="29" t="s">
        <v>213</v>
      </c>
      <c r="H32" s="22">
        <v>2000000</v>
      </c>
      <c r="I32" s="22">
        <v>2000000</v>
      </c>
      <c r="J32" s="22">
        <v>500000</v>
      </c>
      <c r="K32" s="22"/>
      <c r="L32" s="22">
        <v>1500000</v>
      </c>
      <c r="M32" s="22"/>
      <c r="N32" s="22"/>
      <c r="O32" s="22"/>
      <c r="P32" s="22"/>
      <c r="Q32" s="22"/>
      <c r="R32" s="22"/>
      <c r="S32" s="22"/>
      <c r="T32" s="22"/>
      <c r="U32" s="22"/>
      <c r="V32" s="22"/>
      <c r="W32" s="22"/>
    </row>
    <row r="33" ht="31.4" customHeight="1" spans="1:23">
      <c r="A33" s="115" t="s">
        <v>46</v>
      </c>
      <c r="B33" s="108" t="s">
        <v>204</v>
      </c>
      <c r="C33" s="29" t="s">
        <v>205</v>
      </c>
      <c r="D33" s="29" t="s">
        <v>65</v>
      </c>
      <c r="E33" s="29" t="s">
        <v>66</v>
      </c>
      <c r="F33" s="29" t="s">
        <v>214</v>
      </c>
      <c r="G33" s="29" t="s">
        <v>215</v>
      </c>
      <c r="H33" s="22">
        <v>356000</v>
      </c>
      <c r="I33" s="22">
        <v>356000</v>
      </c>
      <c r="J33" s="22">
        <v>89000</v>
      </c>
      <c r="K33" s="22"/>
      <c r="L33" s="22">
        <v>267000</v>
      </c>
      <c r="M33" s="22"/>
      <c r="N33" s="22"/>
      <c r="O33" s="22"/>
      <c r="P33" s="22"/>
      <c r="Q33" s="22"/>
      <c r="R33" s="22"/>
      <c r="S33" s="22"/>
      <c r="T33" s="22"/>
      <c r="U33" s="22"/>
      <c r="V33" s="22"/>
      <c r="W33" s="22"/>
    </row>
    <row r="34" ht="31.4" customHeight="1" spans="1:23">
      <c r="A34" s="115" t="s">
        <v>46</v>
      </c>
      <c r="B34" s="108" t="s">
        <v>204</v>
      </c>
      <c r="C34" s="29" t="s">
        <v>205</v>
      </c>
      <c r="D34" s="29" t="s">
        <v>65</v>
      </c>
      <c r="E34" s="29" t="s">
        <v>66</v>
      </c>
      <c r="F34" s="29" t="s">
        <v>216</v>
      </c>
      <c r="G34" s="29" t="s">
        <v>217</v>
      </c>
      <c r="H34" s="22">
        <v>7980964.4</v>
      </c>
      <c r="I34" s="22">
        <v>7236062</v>
      </c>
      <c r="J34" s="22"/>
      <c r="K34" s="22"/>
      <c r="L34" s="22">
        <v>7236062</v>
      </c>
      <c r="M34" s="22"/>
      <c r="N34" s="22">
        <v>744902.4</v>
      </c>
      <c r="O34" s="22"/>
      <c r="P34" s="22"/>
      <c r="Q34" s="22"/>
      <c r="R34" s="22"/>
      <c r="S34" s="22"/>
      <c r="T34" s="22"/>
      <c r="U34" s="22"/>
      <c r="V34" s="22"/>
      <c r="W34" s="22"/>
    </row>
    <row r="35" ht="31.4" customHeight="1" spans="1:23">
      <c r="A35" s="115" t="s">
        <v>46</v>
      </c>
      <c r="B35" s="108" t="s">
        <v>204</v>
      </c>
      <c r="C35" s="29" t="s">
        <v>205</v>
      </c>
      <c r="D35" s="29" t="s">
        <v>65</v>
      </c>
      <c r="E35" s="29" t="s">
        <v>66</v>
      </c>
      <c r="F35" s="29" t="s">
        <v>218</v>
      </c>
      <c r="G35" s="29" t="s">
        <v>219</v>
      </c>
      <c r="H35" s="22">
        <v>5479260</v>
      </c>
      <c r="I35" s="22">
        <v>2310160</v>
      </c>
      <c r="J35" s="22">
        <v>577540</v>
      </c>
      <c r="K35" s="22"/>
      <c r="L35" s="22">
        <v>1732620</v>
      </c>
      <c r="M35" s="22"/>
      <c r="N35" s="22"/>
      <c r="O35" s="22"/>
      <c r="P35" s="22"/>
      <c r="Q35" s="22">
        <v>3169100</v>
      </c>
      <c r="R35" s="22"/>
      <c r="S35" s="22"/>
      <c r="T35" s="22"/>
      <c r="U35" s="22"/>
      <c r="V35" s="22"/>
      <c r="W35" s="22"/>
    </row>
    <row r="36" ht="31.4" customHeight="1" spans="1:23">
      <c r="A36" s="115" t="s">
        <v>46</v>
      </c>
      <c r="B36" s="108" t="s">
        <v>204</v>
      </c>
      <c r="C36" s="29" t="s">
        <v>205</v>
      </c>
      <c r="D36" s="29" t="s">
        <v>65</v>
      </c>
      <c r="E36" s="29" t="s">
        <v>66</v>
      </c>
      <c r="F36" s="29" t="s">
        <v>220</v>
      </c>
      <c r="G36" s="29" t="s">
        <v>221</v>
      </c>
      <c r="H36" s="22">
        <v>6703450</v>
      </c>
      <c r="I36" s="22">
        <v>6703450</v>
      </c>
      <c r="J36" s="22"/>
      <c r="K36" s="22"/>
      <c r="L36" s="22">
        <v>6703450</v>
      </c>
      <c r="M36" s="22"/>
      <c r="N36" s="22"/>
      <c r="O36" s="22"/>
      <c r="P36" s="22"/>
      <c r="Q36" s="22"/>
      <c r="R36" s="22"/>
      <c r="S36" s="22"/>
      <c r="T36" s="22"/>
      <c r="U36" s="22"/>
      <c r="V36" s="22"/>
      <c r="W36" s="22"/>
    </row>
    <row r="37" ht="31.4" customHeight="1" spans="1:23">
      <c r="A37" s="115" t="s">
        <v>46</v>
      </c>
      <c r="B37" s="108" t="s">
        <v>204</v>
      </c>
      <c r="C37" s="29" t="s">
        <v>205</v>
      </c>
      <c r="D37" s="29" t="s">
        <v>65</v>
      </c>
      <c r="E37" s="29" t="s">
        <v>66</v>
      </c>
      <c r="F37" s="29" t="s">
        <v>222</v>
      </c>
      <c r="G37" s="29" t="s">
        <v>223</v>
      </c>
      <c r="H37" s="22">
        <v>7346280</v>
      </c>
      <c r="I37" s="22">
        <v>7346280</v>
      </c>
      <c r="J37" s="22"/>
      <c r="K37" s="22"/>
      <c r="L37" s="22">
        <v>7346280</v>
      </c>
      <c r="M37" s="22"/>
      <c r="N37" s="22"/>
      <c r="O37" s="22"/>
      <c r="P37" s="22"/>
      <c r="Q37" s="22"/>
      <c r="R37" s="22"/>
      <c r="S37" s="22"/>
      <c r="T37" s="22"/>
      <c r="U37" s="22"/>
      <c r="V37" s="22"/>
      <c r="W37" s="22"/>
    </row>
    <row r="38" ht="31.4" customHeight="1" spans="1:23">
      <c r="A38" s="115" t="s">
        <v>46</v>
      </c>
      <c r="B38" s="108" t="s">
        <v>204</v>
      </c>
      <c r="C38" s="29" t="s">
        <v>205</v>
      </c>
      <c r="D38" s="29" t="s">
        <v>65</v>
      </c>
      <c r="E38" s="29" t="s">
        <v>66</v>
      </c>
      <c r="F38" s="29" t="s">
        <v>224</v>
      </c>
      <c r="G38" s="29" t="s">
        <v>225</v>
      </c>
      <c r="H38" s="22">
        <v>16000</v>
      </c>
      <c r="I38" s="22"/>
      <c r="J38" s="22"/>
      <c r="K38" s="22"/>
      <c r="L38" s="22"/>
      <c r="M38" s="22"/>
      <c r="N38" s="22"/>
      <c r="O38" s="22"/>
      <c r="P38" s="22"/>
      <c r="Q38" s="22"/>
      <c r="R38" s="22">
        <v>16000</v>
      </c>
      <c r="S38" s="22">
        <v>16000</v>
      </c>
      <c r="T38" s="22"/>
      <c r="U38" s="22"/>
      <c r="V38" s="22"/>
      <c r="W38" s="22"/>
    </row>
    <row r="39" ht="31.4" customHeight="1" spans="1:23">
      <c r="A39" s="115" t="s">
        <v>46</v>
      </c>
      <c r="B39" s="108" t="s">
        <v>204</v>
      </c>
      <c r="C39" s="29" t="s">
        <v>205</v>
      </c>
      <c r="D39" s="29" t="s">
        <v>65</v>
      </c>
      <c r="E39" s="29" t="s">
        <v>66</v>
      </c>
      <c r="F39" s="29" t="s">
        <v>226</v>
      </c>
      <c r="G39" s="29" t="s">
        <v>227</v>
      </c>
      <c r="H39" s="22">
        <v>440300</v>
      </c>
      <c r="I39" s="22">
        <v>440300</v>
      </c>
      <c r="J39" s="22">
        <v>110075</v>
      </c>
      <c r="K39" s="22"/>
      <c r="L39" s="22">
        <v>330225</v>
      </c>
      <c r="M39" s="22"/>
      <c r="N39" s="22"/>
      <c r="O39" s="22"/>
      <c r="P39" s="22"/>
      <c r="Q39" s="22"/>
      <c r="R39" s="22"/>
      <c r="S39" s="22"/>
      <c r="T39" s="22"/>
      <c r="U39" s="22"/>
      <c r="V39" s="22"/>
      <c r="W39" s="22"/>
    </row>
    <row r="40" ht="31.4" customHeight="1" spans="1:23">
      <c r="A40" s="115" t="s">
        <v>46</v>
      </c>
      <c r="B40" s="108" t="s">
        <v>204</v>
      </c>
      <c r="C40" s="29" t="s">
        <v>205</v>
      </c>
      <c r="D40" s="29" t="s">
        <v>65</v>
      </c>
      <c r="E40" s="29" t="s">
        <v>66</v>
      </c>
      <c r="F40" s="29" t="s">
        <v>228</v>
      </c>
      <c r="G40" s="29" t="s">
        <v>229</v>
      </c>
      <c r="H40" s="22">
        <v>2847000</v>
      </c>
      <c r="I40" s="22">
        <v>2847000</v>
      </c>
      <c r="J40" s="22"/>
      <c r="K40" s="22"/>
      <c r="L40" s="22">
        <v>2847000</v>
      </c>
      <c r="M40" s="22"/>
      <c r="N40" s="22"/>
      <c r="O40" s="22"/>
      <c r="P40" s="22"/>
      <c r="Q40" s="22"/>
      <c r="R40" s="22"/>
      <c r="S40" s="22"/>
      <c r="T40" s="22"/>
      <c r="U40" s="22"/>
      <c r="V40" s="22"/>
      <c r="W40" s="22"/>
    </row>
    <row r="41" ht="31.4" customHeight="1" spans="1:23">
      <c r="A41" s="115" t="s">
        <v>46</v>
      </c>
      <c r="B41" s="108" t="s">
        <v>204</v>
      </c>
      <c r="C41" s="29" t="s">
        <v>205</v>
      </c>
      <c r="D41" s="29" t="s">
        <v>65</v>
      </c>
      <c r="E41" s="29" t="s">
        <v>66</v>
      </c>
      <c r="F41" s="29" t="s">
        <v>230</v>
      </c>
      <c r="G41" s="29" t="s">
        <v>231</v>
      </c>
      <c r="H41" s="22">
        <v>345000</v>
      </c>
      <c r="I41" s="22">
        <v>345000</v>
      </c>
      <c r="J41" s="22">
        <v>86250</v>
      </c>
      <c r="K41" s="22"/>
      <c r="L41" s="22">
        <v>258750</v>
      </c>
      <c r="M41" s="22"/>
      <c r="N41" s="22"/>
      <c r="O41" s="22"/>
      <c r="P41" s="22"/>
      <c r="Q41" s="22"/>
      <c r="R41" s="22"/>
      <c r="S41" s="22"/>
      <c r="T41" s="22"/>
      <c r="U41" s="22"/>
      <c r="V41" s="22"/>
      <c r="W41" s="22"/>
    </row>
    <row r="42" ht="31.4" customHeight="1" spans="1:23">
      <c r="A42" s="115" t="s">
        <v>46</v>
      </c>
      <c r="B42" s="108" t="s">
        <v>204</v>
      </c>
      <c r="C42" s="29" t="s">
        <v>205</v>
      </c>
      <c r="D42" s="29" t="s">
        <v>65</v>
      </c>
      <c r="E42" s="29" t="s">
        <v>66</v>
      </c>
      <c r="F42" s="29" t="s">
        <v>232</v>
      </c>
      <c r="G42" s="29" t="s">
        <v>233</v>
      </c>
      <c r="H42" s="22">
        <v>3400000</v>
      </c>
      <c r="I42" s="22">
        <v>3400000</v>
      </c>
      <c r="J42" s="22"/>
      <c r="K42" s="22"/>
      <c r="L42" s="22">
        <v>3400000</v>
      </c>
      <c r="M42" s="22"/>
      <c r="N42" s="22"/>
      <c r="O42" s="22"/>
      <c r="P42" s="22"/>
      <c r="Q42" s="22"/>
      <c r="R42" s="22"/>
      <c r="S42" s="22"/>
      <c r="T42" s="22"/>
      <c r="U42" s="22"/>
      <c r="V42" s="22"/>
      <c r="W42" s="22"/>
    </row>
    <row r="43" ht="31.4" customHeight="1" spans="1:23">
      <c r="A43" s="115" t="s">
        <v>46</v>
      </c>
      <c r="B43" s="108" t="s">
        <v>204</v>
      </c>
      <c r="C43" s="29" t="s">
        <v>205</v>
      </c>
      <c r="D43" s="29" t="s">
        <v>65</v>
      </c>
      <c r="E43" s="29" t="s">
        <v>66</v>
      </c>
      <c r="F43" s="29" t="s">
        <v>234</v>
      </c>
      <c r="G43" s="29" t="s">
        <v>235</v>
      </c>
      <c r="H43" s="22">
        <v>5906488</v>
      </c>
      <c r="I43" s="22">
        <v>3463750</v>
      </c>
      <c r="J43" s="22"/>
      <c r="K43" s="22"/>
      <c r="L43" s="22">
        <v>3463750</v>
      </c>
      <c r="M43" s="22"/>
      <c r="N43" s="22"/>
      <c r="O43" s="22"/>
      <c r="P43" s="22"/>
      <c r="Q43" s="22">
        <v>2442738</v>
      </c>
      <c r="R43" s="22"/>
      <c r="S43" s="22"/>
      <c r="T43" s="22"/>
      <c r="U43" s="22"/>
      <c r="V43" s="22"/>
      <c r="W43" s="22"/>
    </row>
    <row r="44" ht="31.4" customHeight="1" spans="1:23">
      <c r="A44" s="115" t="s">
        <v>46</v>
      </c>
      <c r="B44" s="108" t="s">
        <v>204</v>
      </c>
      <c r="C44" s="29" t="s">
        <v>205</v>
      </c>
      <c r="D44" s="29" t="s">
        <v>65</v>
      </c>
      <c r="E44" s="29" t="s">
        <v>66</v>
      </c>
      <c r="F44" s="29" t="s">
        <v>236</v>
      </c>
      <c r="G44" s="29" t="s">
        <v>237</v>
      </c>
      <c r="H44" s="22">
        <v>2256840</v>
      </c>
      <c r="I44" s="22">
        <v>2256840</v>
      </c>
      <c r="J44" s="22">
        <v>564210</v>
      </c>
      <c r="K44" s="22"/>
      <c r="L44" s="22">
        <v>1692630</v>
      </c>
      <c r="M44" s="22"/>
      <c r="N44" s="22"/>
      <c r="O44" s="22"/>
      <c r="P44" s="22"/>
      <c r="Q44" s="22"/>
      <c r="R44" s="22"/>
      <c r="S44" s="22"/>
      <c r="T44" s="22"/>
      <c r="U44" s="22"/>
      <c r="V44" s="22"/>
      <c r="W44" s="22"/>
    </row>
    <row r="45" ht="31.4" customHeight="1" spans="1:23">
      <c r="A45" s="115" t="s">
        <v>46</v>
      </c>
      <c r="B45" s="108" t="s">
        <v>204</v>
      </c>
      <c r="C45" s="29" t="s">
        <v>205</v>
      </c>
      <c r="D45" s="29" t="s">
        <v>65</v>
      </c>
      <c r="E45" s="29" t="s">
        <v>66</v>
      </c>
      <c r="F45" s="29" t="s">
        <v>238</v>
      </c>
      <c r="G45" s="29" t="s">
        <v>239</v>
      </c>
      <c r="H45" s="22">
        <v>1949800</v>
      </c>
      <c r="I45" s="22"/>
      <c r="J45" s="22"/>
      <c r="K45" s="22"/>
      <c r="L45" s="22"/>
      <c r="M45" s="22"/>
      <c r="N45" s="22"/>
      <c r="O45" s="22"/>
      <c r="P45" s="22"/>
      <c r="Q45" s="22">
        <v>1949800</v>
      </c>
      <c r="R45" s="22"/>
      <c r="S45" s="22"/>
      <c r="T45" s="22"/>
      <c r="U45" s="22"/>
      <c r="V45" s="22"/>
      <c r="W45" s="22"/>
    </row>
    <row r="46" ht="31.4" customHeight="1" spans="1:23">
      <c r="A46" s="115" t="s">
        <v>46</v>
      </c>
      <c r="B46" s="108" t="s">
        <v>204</v>
      </c>
      <c r="C46" s="29" t="s">
        <v>205</v>
      </c>
      <c r="D46" s="29" t="s">
        <v>65</v>
      </c>
      <c r="E46" s="29" t="s">
        <v>66</v>
      </c>
      <c r="F46" s="29" t="s">
        <v>240</v>
      </c>
      <c r="G46" s="29" t="s">
        <v>241</v>
      </c>
      <c r="H46" s="22">
        <v>550000</v>
      </c>
      <c r="I46" s="22">
        <v>550000</v>
      </c>
      <c r="J46" s="22">
        <v>137500</v>
      </c>
      <c r="K46" s="22"/>
      <c r="L46" s="22">
        <v>412500</v>
      </c>
      <c r="M46" s="22"/>
      <c r="N46" s="22"/>
      <c r="O46" s="22"/>
      <c r="P46" s="22"/>
      <c r="Q46" s="22"/>
      <c r="R46" s="22"/>
      <c r="S46" s="22"/>
      <c r="T46" s="22"/>
      <c r="U46" s="22"/>
      <c r="V46" s="22"/>
      <c r="W46" s="22"/>
    </row>
    <row r="47" ht="31.4" customHeight="1" spans="1:23">
      <c r="A47" s="115" t="s">
        <v>46</v>
      </c>
      <c r="B47" s="108" t="s">
        <v>204</v>
      </c>
      <c r="C47" s="29" t="s">
        <v>205</v>
      </c>
      <c r="D47" s="29" t="s">
        <v>65</v>
      </c>
      <c r="E47" s="29" t="s">
        <v>66</v>
      </c>
      <c r="F47" s="29" t="s">
        <v>242</v>
      </c>
      <c r="G47" s="29" t="s">
        <v>243</v>
      </c>
      <c r="H47" s="22">
        <v>3896540</v>
      </c>
      <c r="I47" s="22">
        <v>3078100</v>
      </c>
      <c r="J47" s="22"/>
      <c r="K47" s="22"/>
      <c r="L47" s="22">
        <v>3078100</v>
      </c>
      <c r="M47" s="22"/>
      <c r="N47" s="22"/>
      <c r="O47" s="22"/>
      <c r="P47" s="22"/>
      <c r="Q47" s="22">
        <v>818440</v>
      </c>
      <c r="R47" s="22"/>
      <c r="S47" s="22"/>
      <c r="T47" s="22"/>
      <c r="U47" s="22"/>
      <c r="V47" s="22"/>
      <c r="W47" s="22"/>
    </row>
    <row r="48" ht="31.4" customHeight="1" spans="1:23">
      <c r="A48" s="115" t="s">
        <v>46</v>
      </c>
      <c r="B48" s="108" t="s">
        <v>204</v>
      </c>
      <c r="C48" s="29" t="s">
        <v>205</v>
      </c>
      <c r="D48" s="29" t="s">
        <v>65</v>
      </c>
      <c r="E48" s="29" t="s">
        <v>66</v>
      </c>
      <c r="F48" s="29" t="s">
        <v>244</v>
      </c>
      <c r="G48" s="29" t="s">
        <v>245</v>
      </c>
      <c r="H48" s="22">
        <v>274000</v>
      </c>
      <c r="I48" s="22">
        <v>274000</v>
      </c>
      <c r="J48" s="22"/>
      <c r="K48" s="22"/>
      <c r="L48" s="22">
        <v>274000</v>
      </c>
      <c r="M48" s="22"/>
      <c r="N48" s="22"/>
      <c r="O48" s="22"/>
      <c r="P48" s="22"/>
      <c r="Q48" s="22"/>
      <c r="R48" s="22"/>
      <c r="S48" s="22"/>
      <c r="T48" s="22"/>
      <c r="U48" s="22"/>
      <c r="V48" s="22"/>
      <c r="W48" s="22"/>
    </row>
    <row r="49" ht="31.4" customHeight="1" spans="1:23">
      <c r="A49" s="115" t="s">
        <v>46</v>
      </c>
      <c r="B49" s="108" t="s">
        <v>204</v>
      </c>
      <c r="C49" s="29" t="s">
        <v>205</v>
      </c>
      <c r="D49" s="29" t="s">
        <v>65</v>
      </c>
      <c r="E49" s="29" t="s">
        <v>66</v>
      </c>
      <c r="F49" s="29" t="s">
        <v>246</v>
      </c>
      <c r="G49" s="29" t="s">
        <v>247</v>
      </c>
      <c r="H49" s="22">
        <v>3000</v>
      </c>
      <c r="I49" s="22">
        <v>3000</v>
      </c>
      <c r="J49" s="22">
        <v>750</v>
      </c>
      <c r="K49" s="22"/>
      <c r="L49" s="22">
        <v>2250</v>
      </c>
      <c r="M49" s="22"/>
      <c r="N49" s="22"/>
      <c r="O49" s="22"/>
      <c r="P49" s="22"/>
      <c r="Q49" s="22"/>
      <c r="R49" s="22"/>
      <c r="S49" s="22"/>
      <c r="T49" s="22"/>
      <c r="U49" s="22"/>
      <c r="V49" s="22"/>
      <c r="W49" s="22"/>
    </row>
    <row r="50" ht="31.4" customHeight="1" spans="1:23">
      <c r="A50" s="115" t="s">
        <v>46</v>
      </c>
      <c r="B50" s="108" t="s">
        <v>248</v>
      </c>
      <c r="C50" s="29" t="s">
        <v>249</v>
      </c>
      <c r="D50" s="29" t="s">
        <v>65</v>
      </c>
      <c r="E50" s="29" t="s">
        <v>66</v>
      </c>
      <c r="F50" s="29" t="s">
        <v>194</v>
      </c>
      <c r="G50" s="29" t="s">
        <v>193</v>
      </c>
      <c r="H50" s="22">
        <v>3636000</v>
      </c>
      <c r="I50" s="22">
        <v>3636000</v>
      </c>
      <c r="J50" s="22"/>
      <c r="K50" s="22"/>
      <c r="L50" s="22">
        <v>3636000</v>
      </c>
      <c r="M50" s="22"/>
      <c r="N50" s="22"/>
      <c r="O50" s="22"/>
      <c r="P50" s="22"/>
      <c r="Q50" s="22"/>
      <c r="R50" s="22"/>
      <c r="S50" s="22"/>
      <c r="T50" s="22"/>
      <c r="U50" s="22"/>
      <c r="V50" s="22"/>
      <c r="W50" s="22"/>
    </row>
    <row r="51" ht="18.75" customHeight="1" spans="1:23">
      <c r="A51" s="30" t="s">
        <v>109</v>
      </c>
      <c r="B51" s="31"/>
      <c r="C51" s="31"/>
      <c r="D51" s="31"/>
      <c r="E51" s="31"/>
      <c r="F51" s="31"/>
      <c r="G51" s="32"/>
      <c r="H51" s="22">
        <v>206473696.4</v>
      </c>
      <c r="I51" s="22">
        <v>161948600</v>
      </c>
      <c r="J51" s="22">
        <v>30686439.5</v>
      </c>
      <c r="K51" s="22"/>
      <c r="L51" s="22">
        <v>131262160.5</v>
      </c>
      <c r="M51" s="22"/>
      <c r="N51" s="22">
        <v>744902.4</v>
      </c>
      <c r="O51" s="22"/>
      <c r="P51" s="22"/>
      <c r="Q51" s="22">
        <v>43514194</v>
      </c>
      <c r="R51" s="22">
        <v>266000</v>
      </c>
      <c r="S51" s="22">
        <v>16000</v>
      </c>
      <c r="T51" s="22"/>
      <c r="U51" s="22"/>
      <c r="V51" s="22"/>
      <c r="W51" s="22">
        <v>250000</v>
      </c>
    </row>
  </sheetData>
  <mergeCells count="30">
    <mergeCell ref="A2:W2"/>
    <mergeCell ref="A3:G3"/>
    <mergeCell ref="H4:W4"/>
    <mergeCell ref="I5:M5"/>
    <mergeCell ref="N5:P5"/>
    <mergeCell ref="R5:W5"/>
    <mergeCell ref="A51:G5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8"/>
  <sheetViews>
    <sheetView showZeros="0" topLeftCell="A25" workbookViewId="0">
      <selection activeCell="A1" sqref="A1"/>
    </sheetView>
  </sheetViews>
  <sheetFormatPr defaultColWidth="9.13888888888889" defaultRowHeight="14.25" customHeight="1"/>
  <cols>
    <col min="1" max="1" width="14.5740740740741" customWidth="1"/>
    <col min="2" max="2" width="21.0277777777778" customWidth="1"/>
    <col min="3" max="3" width="31.3148148148148" customWidth="1"/>
    <col min="4" max="4" width="23.8518518518519" customWidth="1"/>
    <col min="5" max="5" width="15.6018518518519" customWidth="1"/>
    <col min="6" max="6" width="19.7407407407407" customWidth="1"/>
    <col min="7" max="7" width="14.8796296296296" customWidth="1"/>
    <col min="8" max="8" width="19.7407407407407" customWidth="1"/>
    <col min="9" max="16" width="14.1759259259259" customWidth="1"/>
    <col min="17" max="17" width="13.6018518518519" customWidth="1"/>
    <col min="18" max="23" width="15.1759259259259" customWidth="1"/>
  </cols>
  <sheetData>
    <row r="1" ht="13.5" customHeight="1" spans="5:23">
      <c r="E1" s="1"/>
      <c r="F1" s="1"/>
      <c r="G1" s="1"/>
      <c r="H1" s="1"/>
      <c r="U1" s="112"/>
      <c r="W1" s="54" t="s">
        <v>250</v>
      </c>
    </row>
    <row r="2" ht="27.75" customHeight="1" spans="1:23">
      <c r="A2" s="26" t="s">
        <v>251</v>
      </c>
      <c r="B2" s="26"/>
      <c r="C2" s="26"/>
      <c r="D2" s="26"/>
      <c r="E2" s="26"/>
      <c r="F2" s="26"/>
      <c r="G2" s="26"/>
      <c r="H2" s="26"/>
      <c r="I2" s="26"/>
      <c r="J2" s="26"/>
      <c r="K2" s="26"/>
      <c r="L2" s="26"/>
      <c r="M2" s="26"/>
      <c r="N2" s="26"/>
      <c r="O2" s="26"/>
      <c r="P2" s="26"/>
      <c r="Q2" s="26"/>
      <c r="R2" s="26"/>
      <c r="S2" s="26"/>
      <c r="T2" s="26"/>
      <c r="U2" s="26"/>
      <c r="V2" s="26"/>
      <c r="W2" s="26"/>
    </row>
    <row r="3" ht="13.5" customHeight="1" spans="1:23">
      <c r="A3" s="4" t="str">
        <f t="shared" ref="A3:B3" si="0">"单位名称："&amp;"云南农业职业技术学院"</f>
        <v>单位名称：云南农业职业技术学院</v>
      </c>
      <c r="B3" s="107" t="str">
        <f t="shared" si="0"/>
        <v>单位名称：云南农业职业技术学院</v>
      </c>
      <c r="C3" s="107"/>
      <c r="D3" s="107"/>
      <c r="E3" s="107"/>
      <c r="F3" s="107"/>
      <c r="G3" s="107"/>
      <c r="H3" s="107"/>
      <c r="I3" s="107"/>
      <c r="J3" s="6"/>
      <c r="K3" s="6"/>
      <c r="L3" s="6"/>
      <c r="M3" s="6"/>
      <c r="N3" s="6"/>
      <c r="O3" s="6"/>
      <c r="P3" s="6"/>
      <c r="Q3" s="6"/>
      <c r="U3" s="112"/>
      <c r="W3" s="102" t="s">
        <v>134</v>
      </c>
    </row>
    <row r="4" ht="21.75" customHeight="1" spans="1:23">
      <c r="A4" s="8" t="s">
        <v>252</v>
      </c>
      <c r="B4" s="8" t="s">
        <v>144</v>
      </c>
      <c r="C4" s="8" t="s">
        <v>145</v>
      </c>
      <c r="D4" s="8" t="s">
        <v>253</v>
      </c>
      <c r="E4" s="9" t="s">
        <v>146</v>
      </c>
      <c r="F4" s="9" t="s">
        <v>147</v>
      </c>
      <c r="G4" s="9" t="s">
        <v>148</v>
      </c>
      <c r="H4" s="9" t="s">
        <v>149</v>
      </c>
      <c r="I4" s="61" t="s">
        <v>31</v>
      </c>
      <c r="J4" s="61" t="s">
        <v>254</v>
      </c>
      <c r="K4" s="61"/>
      <c r="L4" s="61"/>
      <c r="M4" s="61"/>
      <c r="N4" s="109" t="s">
        <v>151</v>
      </c>
      <c r="O4" s="109"/>
      <c r="P4" s="109"/>
      <c r="Q4" s="9" t="s">
        <v>37</v>
      </c>
      <c r="R4" s="10" t="s">
        <v>53</v>
      </c>
      <c r="S4" s="11"/>
      <c r="T4" s="11"/>
      <c r="U4" s="11"/>
      <c r="V4" s="11"/>
      <c r="W4" s="12"/>
    </row>
    <row r="5" ht="21.75" customHeight="1" spans="1:23">
      <c r="A5" s="13"/>
      <c r="B5" s="13"/>
      <c r="C5" s="13"/>
      <c r="D5" s="13"/>
      <c r="E5" s="14"/>
      <c r="F5" s="14"/>
      <c r="G5" s="14"/>
      <c r="H5" s="14"/>
      <c r="I5" s="61"/>
      <c r="J5" s="45" t="s">
        <v>34</v>
      </c>
      <c r="K5" s="45"/>
      <c r="L5" s="45" t="s">
        <v>35</v>
      </c>
      <c r="M5" s="45" t="s">
        <v>36</v>
      </c>
      <c r="N5" s="110" t="s">
        <v>34</v>
      </c>
      <c r="O5" s="110" t="s">
        <v>35</v>
      </c>
      <c r="P5" s="110" t="s">
        <v>36</v>
      </c>
      <c r="Q5" s="14"/>
      <c r="R5" s="9" t="s">
        <v>33</v>
      </c>
      <c r="S5" s="9" t="s">
        <v>44</v>
      </c>
      <c r="T5" s="9" t="s">
        <v>157</v>
      </c>
      <c r="U5" s="9" t="s">
        <v>40</v>
      </c>
      <c r="V5" s="9" t="s">
        <v>41</v>
      </c>
      <c r="W5" s="9" t="s">
        <v>42</v>
      </c>
    </row>
    <row r="6" ht="40.5" customHeight="1" spans="1:23">
      <c r="A6" s="16"/>
      <c r="B6" s="16"/>
      <c r="C6" s="16"/>
      <c r="D6" s="16"/>
      <c r="E6" s="17"/>
      <c r="F6" s="17"/>
      <c r="G6" s="17"/>
      <c r="H6" s="17"/>
      <c r="I6" s="61"/>
      <c r="J6" s="45" t="s">
        <v>33</v>
      </c>
      <c r="K6" s="45" t="s">
        <v>255</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9"/>
      <c r="B8" s="108"/>
      <c r="C8" s="29" t="s">
        <v>256</v>
      </c>
      <c r="D8" s="29"/>
      <c r="E8" s="29"/>
      <c r="F8" s="29"/>
      <c r="G8" s="29"/>
      <c r="H8" s="29"/>
      <c r="I8" s="111">
        <v>296873.76</v>
      </c>
      <c r="J8" s="111"/>
      <c r="K8" s="111"/>
      <c r="L8" s="111"/>
      <c r="M8" s="111"/>
      <c r="N8" s="111">
        <v>296873.76</v>
      </c>
      <c r="O8" s="111"/>
      <c r="P8" s="111"/>
      <c r="Q8" s="111"/>
      <c r="R8" s="111"/>
      <c r="S8" s="111"/>
      <c r="T8" s="111"/>
      <c r="U8" s="89"/>
      <c r="V8" s="111"/>
      <c r="W8" s="111"/>
    </row>
    <row r="9" ht="32.9" customHeight="1" spans="1:23">
      <c r="A9" s="29" t="s">
        <v>257</v>
      </c>
      <c r="B9" s="108" t="s">
        <v>258</v>
      </c>
      <c r="C9" s="29" t="s">
        <v>256</v>
      </c>
      <c r="D9" s="29" t="s">
        <v>46</v>
      </c>
      <c r="E9" s="29" t="s">
        <v>75</v>
      </c>
      <c r="F9" s="29" t="s">
        <v>74</v>
      </c>
      <c r="G9" s="29" t="s">
        <v>218</v>
      </c>
      <c r="H9" s="29" t="s">
        <v>219</v>
      </c>
      <c r="I9" s="111">
        <v>210557.76</v>
      </c>
      <c r="J9" s="111"/>
      <c r="K9" s="111"/>
      <c r="L9" s="111"/>
      <c r="M9" s="111"/>
      <c r="N9" s="111">
        <v>210557.76</v>
      </c>
      <c r="O9" s="111"/>
      <c r="P9" s="111"/>
      <c r="Q9" s="111"/>
      <c r="R9" s="111"/>
      <c r="S9" s="111"/>
      <c r="T9" s="111"/>
      <c r="U9" s="89"/>
      <c r="V9" s="111"/>
      <c r="W9" s="111"/>
    </row>
    <row r="10" ht="32.9" customHeight="1" spans="1:23">
      <c r="A10" s="29" t="s">
        <v>257</v>
      </c>
      <c r="B10" s="108" t="s">
        <v>258</v>
      </c>
      <c r="C10" s="29" t="s">
        <v>256</v>
      </c>
      <c r="D10" s="29" t="s">
        <v>46</v>
      </c>
      <c r="E10" s="29" t="s">
        <v>75</v>
      </c>
      <c r="F10" s="29" t="s">
        <v>74</v>
      </c>
      <c r="G10" s="29" t="s">
        <v>228</v>
      </c>
      <c r="H10" s="29" t="s">
        <v>229</v>
      </c>
      <c r="I10" s="111">
        <v>50116</v>
      </c>
      <c r="J10" s="111"/>
      <c r="K10" s="111"/>
      <c r="L10" s="111"/>
      <c r="M10" s="111"/>
      <c r="N10" s="111">
        <v>50116</v>
      </c>
      <c r="O10" s="111"/>
      <c r="P10" s="111"/>
      <c r="Q10" s="111"/>
      <c r="R10" s="111"/>
      <c r="S10" s="111"/>
      <c r="T10" s="111"/>
      <c r="U10" s="89"/>
      <c r="V10" s="111"/>
      <c r="W10" s="111"/>
    </row>
    <row r="11" ht="32.9" customHeight="1" spans="1:23">
      <c r="A11" s="29" t="s">
        <v>257</v>
      </c>
      <c r="B11" s="108" t="s">
        <v>258</v>
      </c>
      <c r="C11" s="29" t="s">
        <v>256</v>
      </c>
      <c r="D11" s="29" t="s">
        <v>46</v>
      </c>
      <c r="E11" s="29" t="s">
        <v>75</v>
      </c>
      <c r="F11" s="29" t="s">
        <v>74</v>
      </c>
      <c r="G11" s="29" t="s">
        <v>232</v>
      </c>
      <c r="H11" s="29" t="s">
        <v>233</v>
      </c>
      <c r="I11" s="111">
        <v>36200</v>
      </c>
      <c r="J11" s="111"/>
      <c r="K11" s="111"/>
      <c r="L11" s="111"/>
      <c r="M11" s="111"/>
      <c r="N11" s="111">
        <v>36200</v>
      </c>
      <c r="O11" s="111"/>
      <c r="P11" s="111"/>
      <c r="Q11" s="111"/>
      <c r="R11" s="111"/>
      <c r="S11" s="111"/>
      <c r="T11" s="111"/>
      <c r="U11" s="89"/>
      <c r="V11" s="111"/>
      <c r="W11" s="111"/>
    </row>
    <row r="12" ht="32.9" customHeight="1" spans="1:23">
      <c r="A12" s="29"/>
      <c r="B12" s="29"/>
      <c r="C12" s="29" t="s">
        <v>259</v>
      </c>
      <c r="D12" s="29"/>
      <c r="E12" s="29"/>
      <c r="F12" s="29"/>
      <c r="G12" s="29"/>
      <c r="H12" s="29"/>
      <c r="I12" s="111">
        <v>80000</v>
      </c>
      <c r="J12" s="111"/>
      <c r="K12" s="111"/>
      <c r="L12" s="111"/>
      <c r="M12" s="111"/>
      <c r="N12" s="111">
        <v>80000</v>
      </c>
      <c r="O12" s="111"/>
      <c r="P12" s="111"/>
      <c r="Q12" s="111"/>
      <c r="R12" s="111"/>
      <c r="S12" s="111"/>
      <c r="T12" s="111"/>
      <c r="U12" s="89"/>
      <c r="V12" s="111"/>
      <c r="W12" s="111"/>
    </row>
    <row r="13" ht="32.9" customHeight="1" spans="1:23">
      <c r="A13" s="29" t="s">
        <v>257</v>
      </c>
      <c r="B13" s="108" t="s">
        <v>260</v>
      </c>
      <c r="C13" s="29" t="s">
        <v>259</v>
      </c>
      <c r="D13" s="29" t="s">
        <v>46</v>
      </c>
      <c r="E13" s="29" t="s">
        <v>71</v>
      </c>
      <c r="F13" s="29" t="s">
        <v>72</v>
      </c>
      <c r="G13" s="29" t="s">
        <v>218</v>
      </c>
      <c r="H13" s="29" t="s">
        <v>219</v>
      </c>
      <c r="I13" s="111">
        <v>20380</v>
      </c>
      <c r="J13" s="111"/>
      <c r="K13" s="111"/>
      <c r="L13" s="111"/>
      <c r="M13" s="111"/>
      <c r="N13" s="111">
        <v>20380</v>
      </c>
      <c r="O13" s="111"/>
      <c r="P13" s="111"/>
      <c r="Q13" s="111"/>
      <c r="R13" s="111"/>
      <c r="S13" s="111"/>
      <c r="T13" s="111"/>
      <c r="U13" s="89"/>
      <c r="V13" s="111"/>
      <c r="W13" s="111"/>
    </row>
    <row r="14" ht="32.9" customHeight="1" spans="1:23">
      <c r="A14" s="29" t="s">
        <v>257</v>
      </c>
      <c r="B14" s="108" t="s">
        <v>260</v>
      </c>
      <c r="C14" s="29" t="s">
        <v>259</v>
      </c>
      <c r="D14" s="29" t="s">
        <v>46</v>
      </c>
      <c r="E14" s="29" t="s">
        <v>71</v>
      </c>
      <c r="F14" s="29" t="s">
        <v>72</v>
      </c>
      <c r="G14" s="29" t="s">
        <v>228</v>
      </c>
      <c r="H14" s="29" t="s">
        <v>229</v>
      </c>
      <c r="I14" s="111">
        <v>51620</v>
      </c>
      <c r="J14" s="111"/>
      <c r="K14" s="111"/>
      <c r="L14" s="111"/>
      <c r="M14" s="111"/>
      <c r="N14" s="111">
        <v>51620</v>
      </c>
      <c r="O14" s="111"/>
      <c r="P14" s="111"/>
      <c r="Q14" s="111"/>
      <c r="R14" s="111"/>
      <c r="S14" s="111"/>
      <c r="T14" s="111"/>
      <c r="U14" s="89"/>
      <c r="V14" s="111"/>
      <c r="W14" s="111"/>
    </row>
    <row r="15" ht="32.9" customHeight="1" spans="1:23">
      <c r="A15" s="29" t="s">
        <v>257</v>
      </c>
      <c r="B15" s="108" t="s">
        <v>260</v>
      </c>
      <c r="C15" s="29" t="s">
        <v>259</v>
      </c>
      <c r="D15" s="29" t="s">
        <v>46</v>
      </c>
      <c r="E15" s="29" t="s">
        <v>71</v>
      </c>
      <c r="F15" s="29" t="s">
        <v>72</v>
      </c>
      <c r="G15" s="29" t="s">
        <v>232</v>
      </c>
      <c r="H15" s="29" t="s">
        <v>233</v>
      </c>
      <c r="I15" s="111">
        <v>8000</v>
      </c>
      <c r="J15" s="111"/>
      <c r="K15" s="111"/>
      <c r="L15" s="111"/>
      <c r="M15" s="111"/>
      <c r="N15" s="111">
        <v>8000</v>
      </c>
      <c r="O15" s="111"/>
      <c r="P15" s="111"/>
      <c r="Q15" s="111"/>
      <c r="R15" s="111"/>
      <c r="S15" s="111"/>
      <c r="T15" s="111"/>
      <c r="U15" s="89"/>
      <c r="V15" s="111"/>
      <c r="W15" s="111"/>
    </row>
    <row r="16" ht="32.9" customHeight="1" spans="1:23">
      <c r="A16" s="29"/>
      <c r="B16" s="29"/>
      <c r="C16" s="29" t="s">
        <v>261</v>
      </c>
      <c r="D16" s="29"/>
      <c r="E16" s="29"/>
      <c r="F16" s="29"/>
      <c r="G16" s="29"/>
      <c r="H16" s="29"/>
      <c r="I16" s="111">
        <v>348736.18</v>
      </c>
      <c r="J16" s="111"/>
      <c r="K16" s="111"/>
      <c r="L16" s="111"/>
      <c r="M16" s="111"/>
      <c r="N16" s="111">
        <v>348736.18</v>
      </c>
      <c r="O16" s="111"/>
      <c r="P16" s="111"/>
      <c r="Q16" s="111"/>
      <c r="R16" s="111"/>
      <c r="S16" s="111"/>
      <c r="T16" s="111"/>
      <c r="U16" s="89"/>
      <c r="V16" s="111"/>
      <c r="W16" s="111"/>
    </row>
    <row r="17" ht="32.9" customHeight="1" spans="1:23">
      <c r="A17" s="29" t="s">
        <v>262</v>
      </c>
      <c r="B17" s="108" t="s">
        <v>263</v>
      </c>
      <c r="C17" s="29" t="s">
        <v>261</v>
      </c>
      <c r="D17" s="29" t="s">
        <v>46</v>
      </c>
      <c r="E17" s="29" t="s">
        <v>71</v>
      </c>
      <c r="F17" s="29" t="s">
        <v>72</v>
      </c>
      <c r="G17" s="29" t="s">
        <v>218</v>
      </c>
      <c r="H17" s="29" t="s">
        <v>219</v>
      </c>
      <c r="I17" s="111">
        <v>203296.18</v>
      </c>
      <c r="J17" s="111"/>
      <c r="K17" s="111"/>
      <c r="L17" s="111"/>
      <c r="M17" s="111"/>
      <c r="N17" s="111">
        <v>203296.18</v>
      </c>
      <c r="O17" s="111"/>
      <c r="P17" s="111"/>
      <c r="Q17" s="111"/>
      <c r="R17" s="111"/>
      <c r="S17" s="111"/>
      <c r="T17" s="111"/>
      <c r="U17" s="89"/>
      <c r="V17" s="111"/>
      <c r="W17" s="111"/>
    </row>
    <row r="18" ht="32.9" customHeight="1" spans="1:23">
      <c r="A18" s="29" t="s">
        <v>262</v>
      </c>
      <c r="B18" s="108" t="s">
        <v>263</v>
      </c>
      <c r="C18" s="29" t="s">
        <v>261</v>
      </c>
      <c r="D18" s="29" t="s">
        <v>46</v>
      </c>
      <c r="E18" s="29" t="s">
        <v>71</v>
      </c>
      <c r="F18" s="29" t="s">
        <v>72</v>
      </c>
      <c r="G18" s="29" t="s">
        <v>228</v>
      </c>
      <c r="H18" s="29" t="s">
        <v>229</v>
      </c>
      <c r="I18" s="111">
        <v>100480</v>
      </c>
      <c r="J18" s="111"/>
      <c r="K18" s="111"/>
      <c r="L18" s="111"/>
      <c r="M18" s="111"/>
      <c r="N18" s="111">
        <v>100480</v>
      </c>
      <c r="O18" s="111"/>
      <c r="P18" s="111"/>
      <c r="Q18" s="111"/>
      <c r="R18" s="111"/>
      <c r="S18" s="111"/>
      <c r="T18" s="111"/>
      <c r="U18" s="89"/>
      <c r="V18" s="111"/>
      <c r="W18" s="111"/>
    </row>
    <row r="19" ht="32.9" customHeight="1" spans="1:23">
      <c r="A19" s="29" t="s">
        <v>262</v>
      </c>
      <c r="B19" s="108" t="s">
        <v>263</v>
      </c>
      <c r="C19" s="29" t="s">
        <v>261</v>
      </c>
      <c r="D19" s="29" t="s">
        <v>46</v>
      </c>
      <c r="E19" s="29" t="s">
        <v>71</v>
      </c>
      <c r="F19" s="29" t="s">
        <v>72</v>
      </c>
      <c r="G19" s="29" t="s">
        <v>232</v>
      </c>
      <c r="H19" s="29" t="s">
        <v>233</v>
      </c>
      <c r="I19" s="111">
        <v>44960</v>
      </c>
      <c r="J19" s="111"/>
      <c r="K19" s="111"/>
      <c r="L19" s="111"/>
      <c r="M19" s="111"/>
      <c r="N19" s="111">
        <v>44960</v>
      </c>
      <c r="O19" s="111"/>
      <c r="P19" s="111"/>
      <c r="Q19" s="111"/>
      <c r="R19" s="111"/>
      <c r="S19" s="111"/>
      <c r="T19" s="111"/>
      <c r="U19" s="89"/>
      <c r="V19" s="111"/>
      <c r="W19" s="111"/>
    </row>
    <row r="20" ht="32.9" customHeight="1" spans="1:23">
      <c r="A20" s="29"/>
      <c r="B20" s="29"/>
      <c r="C20" s="29" t="s">
        <v>264</v>
      </c>
      <c r="D20" s="29"/>
      <c r="E20" s="29"/>
      <c r="F20" s="29"/>
      <c r="G20" s="29"/>
      <c r="H20" s="29"/>
      <c r="I20" s="111">
        <v>100000</v>
      </c>
      <c r="J20" s="111"/>
      <c r="K20" s="111"/>
      <c r="L20" s="111"/>
      <c r="M20" s="111"/>
      <c r="N20" s="111">
        <v>100000</v>
      </c>
      <c r="O20" s="111"/>
      <c r="P20" s="111"/>
      <c r="Q20" s="111"/>
      <c r="R20" s="111"/>
      <c r="S20" s="111"/>
      <c r="T20" s="111"/>
      <c r="U20" s="89"/>
      <c r="V20" s="111"/>
      <c r="W20" s="111"/>
    </row>
    <row r="21" ht="32.9" customHeight="1" spans="1:23">
      <c r="A21" s="29" t="s">
        <v>257</v>
      </c>
      <c r="B21" s="108" t="s">
        <v>265</v>
      </c>
      <c r="C21" s="29" t="s">
        <v>264</v>
      </c>
      <c r="D21" s="29" t="s">
        <v>46</v>
      </c>
      <c r="E21" s="29" t="s">
        <v>65</v>
      </c>
      <c r="F21" s="29" t="s">
        <v>66</v>
      </c>
      <c r="G21" s="29" t="s">
        <v>218</v>
      </c>
      <c r="H21" s="29" t="s">
        <v>219</v>
      </c>
      <c r="I21" s="111">
        <v>30000</v>
      </c>
      <c r="J21" s="111"/>
      <c r="K21" s="111"/>
      <c r="L21" s="111"/>
      <c r="M21" s="111"/>
      <c r="N21" s="111">
        <v>30000</v>
      </c>
      <c r="O21" s="111"/>
      <c r="P21" s="111"/>
      <c r="Q21" s="111"/>
      <c r="R21" s="111"/>
      <c r="S21" s="111"/>
      <c r="T21" s="111"/>
      <c r="U21" s="89"/>
      <c r="V21" s="111"/>
      <c r="W21" s="111"/>
    </row>
    <row r="22" ht="32.9" customHeight="1" spans="1:23">
      <c r="A22" s="29" t="s">
        <v>257</v>
      </c>
      <c r="B22" s="108" t="s">
        <v>265</v>
      </c>
      <c r="C22" s="29" t="s">
        <v>264</v>
      </c>
      <c r="D22" s="29" t="s">
        <v>46</v>
      </c>
      <c r="E22" s="29" t="s">
        <v>65</v>
      </c>
      <c r="F22" s="29" t="s">
        <v>66</v>
      </c>
      <c r="G22" s="29" t="s">
        <v>222</v>
      </c>
      <c r="H22" s="29" t="s">
        <v>223</v>
      </c>
      <c r="I22" s="111">
        <v>20000</v>
      </c>
      <c r="J22" s="111"/>
      <c r="K22" s="111"/>
      <c r="L22" s="111"/>
      <c r="M22" s="111"/>
      <c r="N22" s="111">
        <v>20000</v>
      </c>
      <c r="O22" s="111"/>
      <c r="P22" s="111"/>
      <c r="Q22" s="111"/>
      <c r="R22" s="111"/>
      <c r="S22" s="111"/>
      <c r="T22" s="111"/>
      <c r="U22" s="89"/>
      <c r="V22" s="111"/>
      <c r="W22" s="111"/>
    </row>
    <row r="23" ht="32.9" customHeight="1" spans="1:23">
      <c r="A23" s="29" t="s">
        <v>257</v>
      </c>
      <c r="B23" s="108" t="s">
        <v>265</v>
      </c>
      <c r="C23" s="29" t="s">
        <v>264</v>
      </c>
      <c r="D23" s="29" t="s">
        <v>46</v>
      </c>
      <c r="E23" s="29" t="s">
        <v>65</v>
      </c>
      <c r="F23" s="29" t="s">
        <v>66</v>
      </c>
      <c r="G23" s="29" t="s">
        <v>232</v>
      </c>
      <c r="H23" s="29" t="s">
        <v>233</v>
      </c>
      <c r="I23" s="111">
        <v>20000</v>
      </c>
      <c r="J23" s="111"/>
      <c r="K23" s="111"/>
      <c r="L23" s="111"/>
      <c r="M23" s="111"/>
      <c r="N23" s="111">
        <v>20000</v>
      </c>
      <c r="O23" s="111"/>
      <c r="P23" s="111"/>
      <c r="Q23" s="111"/>
      <c r="R23" s="111"/>
      <c r="S23" s="111"/>
      <c r="T23" s="111"/>
      <c r="U23" s="89"/>
      <c r="V23" s="111"/>
      <c r="W23" s="111"/>
    </row>
    <row r="24" ht="32.9" customHeight="1" spans="1:23">
      <c r="A24" s="29" t="s">
        <v>257</v>
      </c>
      <c r="B24" s="108" t="s">
        <v>265</v>
      </c>
      <c r="C24" s="29" t="s">
        <v>264</v>
      </c>
      <c r="D24" s="29" t="s">
        <v>46</v>
      </c>
      <c r="E24" s="29" t="s">
        <v>65</v>
      </c>
      <c r="F24" s="29" t="s">
        <v>66</v>
      </c>
      <c r="G24" s="29" t="s">
        <v>234</v>
      </c>
      <c r="H24" s="29" t="s">
        <v>235</v>
      </c>
      <c r="I24" s="111">
        <v>30000</v>
      </c>
      <c r="J24" s="111"/>
      <c r="K24" s="111"/>
      <c r="L24" s="111"/>
      <c r="M24" s="111"/>
      <c r="N24" s="111">
        <v>30000</v>
      </c>
      <c r="O24" s="111"/>
      <c r="P24" s="111"/>
      <c r="Q24" s="111"/>
      <c r="R24" s="111"/>
      <c r="S24" s="111"/>
      <c r="T24" s="111"/>
      <c r="U24" s="89"/>
      <c r="V24" s="111"/>
      <c r="W24" s="111"/>
    </row>
    <row r="25" ht="32.9" customHeight="1" spans="1:23">
      <c r="A25" s="29"/>
      <c r="B25" s="29"/>
      <c r="C25" s="29" t="s">
        <v>266</v>
      </c>
      <c r="D25" s="29"/>
      <c r="E25" s="29"/>
      <c r="F25" s="29"/>
      <c r="G25" s="29"/>
      <c r="H25" s="29"/>
      <c r="I25" s="111">
        <v>116700</v>
      </c>
      <c r="J25" s="111"/>
      <c r="K25" s="111"/>
      <c r="L25" s="111"/>
      <c r="M25" s="111"/>
      <c r="N25" s="111">
        <v>116700</v>
      </c>
      <c r="O25" s="111"/>
      <c r="P25" s="111"/>
      <c r="Q25" s="111"/>
      <c r="R25" s="111"/>
      <c r="S25" s="111"/>
      <c r="T25" s="111"/>
      <c r="U25" s="89"/>
      <c r="V25" s="111"/>
      <c r="W25" s="111"/>
    </row>
    <row r="26" ht="32.9" customHeight="1" spans="1:23">
      <c r="A26" s="29" t="s">
        <v>257</v>
      </c>
      <c r="B26" s="108" t="s">
        <v>267</v>
      </c>
      <c r="C26" s="29" t="s">
        <v>266</v>
      </c>
      <c r="D26" s="29" t="s">
        <v>46</v>
      </c>
      <c r="E26" s="29" t="s">
        <v>65</v>
      </c>
      <c r="F26" s="29" t="s">
        <v>66</v>
      </c>
      <c r="G26" s="29" t="s">
        <v>188</v>
      </c>
      <c r="H26" s="29" t="s">
        <v>189</v>
      </c>
      <c r="I26" s="111">
        <v>116700</v>
      </c>
      <c r="J26" s="111"/>
      <c r="K26" s="111"/>
      <c r="L26" s="111"/>
      <c r="M26" s="111"/>
      <c r="N26" s="111">
        <v>116700</v>
      </c>
      <c r="O26" s="111"/>
      <c r="P26" s="111"/>
      <c r="Q26" s="111"/>
      <c r="R26" s="111"/>
      <c r="S26" s="111"/>
      <c r="T26" s="111"/>
      <c r="U26" s="89"/>
      <c r="V26" s="111"/>
      <c r="W26" s="111"/>
    </row>
    <row r="27" ht="32.9" customHeight="1" spans="1:23">
      <c r="A27" s="29"/>
      <c r="B27" s="29"/>
      <c r="C27" s="29" t="s">
        <v>268</v>
      </c>
      <c r="D27" s="29"/>
      <c r="E27" s="29"/>
      <c r="F27" s="29"/>
      <c r="G27" s="29"/>
      <c r="H27" s="29"/>
      <c r="I27" s="111">
        <v>11971017.13</v>
      </c>
      <c r="J27" s="111"/>
      <c r="K27" s="111"/>
      <c r="L27" s="111"/>
      <c r="M27" s="111"/>
      <c r="N27" s="111">
        <v>11971017.13</v>
      </c>
      <c r="O27" s="111"/>
      <c r="P27" s="111"/>
      <c r="Q27" s="111"/>
      <c r="R27" s="111"/>
      <c r="S27" s="111"/>
      <c r="T27" s="111"/>
      <c r="U27" s="89"/>
      <c r="V27" s="111"/>
      <c r="W27" s="111"/>
    </row>
    <row r="28" ht="32.9" customHeight="1" spans="1:23">
      <c r="A28" s="29" t="s">
        <v>257</v>
      </c>
      <c r="B28" s="108" t="s">
        <v>269</v>
      </c>
      <c r="C28" s="29" t="s">
        <v>268</v>
      </c>
      <c r="D28" s="29" t="s">
        <v>46</v>
      </c>
      <c r="E28" s="29" t="s">
        <v>65</v>
      </c>
      <c r="F28" s="29" t="s">
        <v>66</v>
      </c>
      <c r="G28" s="29" t="s">
        <v>218</v>
      </c>
      <c r="H28" s="29" t="s">
        <v>219</v>
      </c>
      <c r="I28" s="111">
        <v>937490</v>
      </c>
      <c r="J28" s="111"/>
      <c r="K28" s="111"/>
      <c r="L28" s="111"/>
      <c r="M28" s="111"/>
      <c r="N28" s="111">
        <v>937490</v>
      </c>
      <c r="O28" s="111"/>
      <c r="P28" s="111"/>
      <c r="Q28" s="111"/>
      <c r="R28" s="111"/>
      <c r="S28" s="111"/>
      <c r="T28" s="111"/>
      <c r="U28" s="89"/>
      <c r="V28" s="111"/>
      <c r="W28" s="111"/>
    </row>
    <row r="29" ht="32.9" customHeight="1" spans="1:23">
      <c r="A29" s="29" t="s">
        <v>257</v>
      </c>
      <c r="B29" s="108" t="s">
        <v>269</v>
      </c>
      <c r="C29" s="29" t="s">
        <v>268</v>
      </c>
      <c r="D29" s="29" t="s">
        <v>46</v>
      </c>
      <c r="E29" s="29" t="s">
        <v>65</v>
      </c>
      <c r="F29" s="29" t="s">
        <v>66</v>
      </c>
      <c r="G29" s="29" t="s">
        <v>220</v>
      </c>
      <c r="H29" s="29" t="s">
        <v>221</v>
      </c>
      <c r="I29" s="111">
        <v>4892000</v>
      </c>
      <c r="J29" s="111"/>
      <c r="K29" s="111"/>
      <c r="L29" s="111"/>
      <c r="M29" s="111"/>
      <c r="N29" s="111">
        <v>4892000</v>
      </c>
      <c r="O29" s="111"/>
      <c r="P29" s="111"/>
      <c r="Q29" s="111"/>
      <c r="R29" s="111"/>
      <c r="S29" s="111"/>
      <c r="T29" s="111"/>
      <c r="U29" s="89"/>
      <c r="V29" s="111"/>
      <c r="W29" s="111"/>
    </row>
    <row r="30" ht="32.9" customHeight="1" spans="1:23">
      <c r="A30" s="29" t="s">
        <v>257</v>
      </c>
      <c r="B30" s="108" t="s">
        <v>269</v>
      </c>
      <c r="C30" s="29" t="s">
        <v>268</v>
      </c>
      <c r="D30" s="29" t="s">
        <v>46</v>
      </c>
      <c r="E30" s="29" t="s">
        <v>65</v>
      </c>
      <c r="F30" s="29" t="s">
        <v>66</v>
      </c>
      <c r="G30" s="29" t="s">
        <v>222</v>
      </c>
      <c r="H30" s="29" t="s">
        <v>223</v>
      </c>
      <c r="I30" s="111">
        <v>2985034</v>
      </c>
      <c r="J30" s="111"/>
      <c r="K30" s="111"/>
      <c r="L30" s="111"/>
      <c r="M30" s="111"/>
      <c r="N30" s="111">
        <v>2985034</v>
      </c>
      <c r="O30" s="111"/>
      <c r="P30" s="111"/>
      <c r="Q30" s="111"/>
      <c r="R30" s="111"/>
      <c r="S30" s="111"/>
      <c r="T30" s="111"/>
      <c r="U30" s="89"/>
      <c r="V30" s="111"/>
      <c r="W30" s="111"/>
    </row>
    <row r="31" ht="32.9" customHeight="1" spans="1:23">
      <c r="A31" s="29" t="s">
        <v>257</v>
      </c>
      <c r="B31" s="108" t="s">
        <v>269</v>
      </c>
      <c r="C31" s="29" t="s">
        <v>268</v>
      </c>
      <c r="D31" s="29" t="s">
        <v>46</v>
      </c>
      <c r="E31" s="29" t="s">
        <v>65</v>
      </c>
      <c r="F31" s="29" t="s">
        <v>66</v>
      </c>
      <c r="G31" s="29" t="s">
        <v>228</v>
      </c>
      <c r="H31" s="29" t="s">
        <v>229</v>
      </c>
      <c r="I31" s="111">
        <v>416729.18</v>
      </c>
      <c r="J31" s="111"/>
      <c r="K31" s="111"/>
      <c r="L31" s="111"/>
      <c r="M31" s="111"/>
      <c r="N31" s="111">
        <v>416729.18</v>
      </c>
      <c r="O31" s="111"/>
      <c r="P31" s="111"/>
      <c r="Q31" s="111"/>
      <c r="R31" s="111"/>
      <c r="S31" s="111"/>
      <c r="T31" s="111"/>
      <c r="U31" s="89"/>
      <c r="V31" s="111"/>
      <c r="W31" s="111"/>
    </row>
    <row r="32" ht="32.9" customHeight="1" spans="1:23">
      <c r="A32" s="29" t="s">
        <v>257</v>
      </c>
      <c r="B32" s="108" t="s">
        <v>269</v>
      </c>
      <c r="C32" s="29" t="s">
        <v>268</v>
      </c>
      <c r="D32" s="29" t="s">
        <v>46</v>
      </c>
      <c r="E32" s="29" t="s">
        <v>65</v>
      </c>
      <c r="F32" s="29" t="s">
        <v>66</v>
      </c>
      <c r="G32" s="29" t="s">
        <v>242</v>
      </c>
      <c r="H32" s="29" t="s">
        <v>243</v>
      </c>
      <c r="I32" s="111">
        <v>99171.25</v>
      </c>
      <c r="J32" s="111"/>
      <c r="K32" s="111"/>
      <c r="L32" s="111"/>
      <c r="M32" s="111"/>
      <c r="N32" s="111">
        <v>99171.25</v>
      </c>
      <c r="O32" s="111"/>
      <c r="P32" s="111"/>
      <c r="Q32" s="111"/>
      <c r="R32" s="111"/>
      <c r="S32" s="111"/>
      <c r="T32" s="111"/>
      <c r="U32" s="89"/>
      <c r="V32" s="111"/>
      <c r="W32" s="111"/>
    </row>
    <row r="33" ht="32.9" customHeight="1" spans="1:23">
      <c r="A33" s="29" t="s">
        <v>257</v>
      </c>
      <c r="B33" s="108" t="s">
        <v>269</v>
      </c>
      <c r="C33" s="29" t="s">
        <v>268</v>
      </c>
      <c r="D33" s="29" t="s">
        <v>46</v>
      </c>
      <c r="E33" s="29" t="s">
        <v>65</v>
      </c>
      <c r="F33" s="29" t="s">
        <v>66</v>
      </c>
      <c r="G33" s="29" t="s">
        <v>246</v>
      </c>
      <c r="H33" s="29" t="s">
        <v>247</v>
      </c>
      <c r="I33" s="111">
        <v>2640592.7</v>
      </c>
      <c r="J33" s="111"/>
      <c r="K33" s="111"/>
      <c r="L33" s="111"/>
      <c r="M33" s="111"/>
      <c r="N33" s="111">
        <v>2640592.7</v>
      </c>
      <c r="O33" s="111"/>
      <c r="P33" s="111"/>
      <c r="Q33" s="111"/>
      <c r="R33" s="111"/>
      <c r="S33" s="111"/>
      <c r="T33" s="111"/>
      <c r="U33" s="89"/>
      <c r="V33" s="111"/>
      <c r="W33" s="111"/>
    </row>
    <row r="34" ht="32.9" customHeight="1" spans="1:23">
      <c r="A34" s="29"/>
      <c r="B34" s="29"/>
      <c r="C34" s="29" t="s">
        <v>270</v>
      </c>
      <c r="D34" s="29"/>
      <c r="E34" s="29"/>
      <c r="F34" s="29"/>
      <c r="G34" s="29"/>
      <c r="H34" s="29"/>
      <c r="I34" s="111">
        <v>30000</v>
      </c>
      <c r="J34" s="111">
        <v>30000</v>
      </c>
      <c r="K34" s="111">
        <v>30000</v>
      </c>
      <c r="L34" s="111"/>
      <c r="M34" s="111"/>
      <c r="N34" s="111"/>
      <c r="O34" s="111"/>
      <c r="P34" s="111"/>
      <c r="Q34" s="111"/>
      <c r="R34" s="111"/>
      <c r="S34" s="111"/>
      <c r="T34" s="111"/>
      <c r="U34" s="89"/>
      <c r="V34" s="111"/>
      <c r="W34" s="111"/>
    </row>
    <row r="35" ht="32.9" customHeight="1" spans="1:23">
      <c r="A35" s="29" t="s">
        <v>262</v>
      </c>
      <c r="B35" s="108" t="s">
        <v>271</v>
      </c>
      <c r="C35" s="29" t="s">
        <v>270</v>
      </c>
      <c r="D35" s="29" t="s">
        <v>46</v>
      </c>
      <c r="E35" s="29" t="s">
        <v>65</v>
      </c>
      <c r="F35" s="29" t="s">
        <v>66</v>
      </c>
      <c r="G35" s="29" t="s">
        <v>228</v>
      </c>
      <c r="H35" s="29" t="s">
        <v>229</v>
      </c>
      <c r="I35" s="111">
        <v>30000</v>
      </c>
      <c r="J35" s="111">
        <v>30000</v>
      </c>
      <c r="K35" s="111">
        <v>30000</v>
      </c>
      <c r="L35" s="111"/>
      <c r="M35" s="111"/>
      <c r="N35" s="111"/>
      <c r="O35" s="111"/>
      <c r="P35" s="111"/>
      <c r="Q35" s="111"/>
      <c r="R35" s="111"/>
      <c r="S35" s="111"/>
      <c r="T35" s="111"/>
      <c r="U35" s="89"/>
      <c r="V35" s="111"/>
      <c r="W35" s="111"/>
    </row>
    <row r="36" ht="32.9" customHeight="1" spans="1:23">
      <c r="A36" s="29"/>
      <c r="B36" s="29"/>
      <c r="C36" s="29" t="s">
        <v>272</v>
      </c>
      <c r="D36" s="29"/>
      <c r="E36" s="29"/>
      <c r="F36" s="29"/>
      <c r="G36" s="29"/>
      <c r="H36" s="29"/>
      <c r="I36" s="111">
        <v>62148592</v>
      </c>
      <c r="J36" s="111"/>
      <c r="K36" s="111"/>
      <c r="L36" s="111"/>
      <c r="M36" s="111"/>
      <c r="N36" s="111"/>
      <c r="O36" s="111"/>
      <c r="P36" s="111"/>
      <c r="Q36" s="111">
        <v>54814592</v>
      </c>
      <c r="R36" s="111">
        <v>7334000</v>
      </c>
      <c r="S36" s="111">
        <v>4984000</v>
      </c>
      <c r="T36" s="111"/>
      <c r="U36" s="89"/>
      <c r="V36" s="111"/>
      <c r="W36" s="111">
        <v>2350000</v>
      </c>
    </row>
    <row r="37" ht="32.9" customHeight="1" spans="1:23">
      <c r="A37" s="29" t="s">
        <v>257</v>
      </c>
      <c r="B37" s="108" t="s">
        <v>273</v>
      </c>
      <c r="C37" s="29" t="s">
        <v>272</v>
      </c>
      <c r="D37" s="29" t="s">
        <v>46</v>
      </c>
      <c r="E37" s="29" t="s">
        <v>65</v>
      </c>
      <c r="F37" s="29" t="s">
        <v>66</v>
      </c>
      <c r="G37" s="29" t="s">
        <v>274</v>
      </c>
      <c r="H37" s="29" t="s">
        <v>275</v>
      </c>
      <c r="I37" s="111">
        <v>269000</v>
      </c>
      <c r="J37" s="111"/>
      <c r="K37" s="111"/>
      <c r="L37" s="111"/>
      <c r="M37" s="111"/>
      <c r="N37" s="111"/>
      <c r="O37" s="111"/>
      <c r="P37" s="111"/>
      <c r="Q37" s="111"/>
      <c r="R37" s="111">
        <v>269000</v>
      </c>
      <c r="S37" s="111"/>
      <c r="T37" s="111"/>
      <c r="U37" s="89"/>
      <c r="V37" s="111"/>
      <c r="W37" s="111">
        <v>269000</v>
      </c>
    </row>
    <row r="38" ht="32.9" customHeight="1" spans="1:23">
      <c r="A38" s="29" t="s">
        <v>257</v>
      </c>
      <c r="B38" s="108" t="s">
        <v>273</v>
      </c>
      <c r="C38" s="29" t="s">
        <v>272</v>
      </c>
      <c r="D38" s="29" t="s">
        <v>46</v>
      </c>
      <c r="E38" s="29" t="s">
        <v>65</v>
      </c>
      <c r="F38" s="29" t="s">
        <v>66</v>
      </c>
      <c r="G38" s="29" t="s">
        <v>220</v>
      </c>
      <c r="H38" s="29" t="s">
        <v>221</v>
      </c>
      <c r="I38" s="111">
        <v>1266926</v>
      </c>
      <c r="J38" s="111"/>
      <c r="K38" s="111"/>
      <c r="L38" s="111"/>
      <c r="M38" s="111"/>
      <c r="N38" s="111"/>
      <c r="O38" s="111"/>
      <c r="P38" s="111"/>
      <c r="Q38" s="111">
        <v>1266926</v>
      </c>
      <c r="R38" s="111"/>
      <c r="S38" s="111"/>
      <c r="T38" s="111"/>
      <c r="U38" s="89"/>
      <c r="V38" s="111"/>
      <c r="W38" s="111"/>
    </row>
    <row r="39" ht="32.9" customHeight="1" spans="1:23">
      <c r="A39" s="29" t="s">
        <v>257</v>
      </c>
      <c r="B39" s="108" t="s">
        <v>273</v>
      </c>
      <c r="C39" s="29" t="s">
        <v>272</v>
      </c>
      <c r="D39" s="29" t="s">
        <v>46</v>
      </c>
      <c r="E39" s="29" t="s">
        <v>65</v>
      </c>
      <c r="F39" s="29" t="s">
        <v>66</v>
      </c>
      <c r="G39" s="29" t="s">
        <v>228</v>
      </c>
      <c r="H39" s="29" t="s">
        <v>229</v>
      </c>
      <c r="I39" s="111">
        <v>2628784</v>
      </c>
      <c r="J39" s="111"/>
      <c r="K39" s="111"/>
      <c r="L39" s="111"/>
      <c r="M39" s="111"/>
      <c r="N39" s="111"/>
      <c r="O39" s="111"/>
      <c r="P39" s="111"/>
      <c r="Q39" s="111">
        <v>2628784</v>
      </c>
      <c r="R39" s="111"/>
      <c r="S39" s="111"/>
      <c r="T39" s="111"/>
      <c r="U39" s="89"/>
      <c r="V39" s="111"/>
      <c r="W39" s="111"/>
    </row>
    <row r="40" ht="32.9" customHeight="1" spans="1:23">
      <c r="A40" s="29" t="s">
        <v>257</v>
      </c>
      <c r="B40" s="108" t="s">
        <v>273</v>
      </c>
      <c r="C40" s="29" t="s">
        <v>272</v>
      </c>
      <c r="D40" s="29" t="s">
        <v>46</v>
      </c>
      <c r="E40" s="29" t="s">
        <v>65</v>
      </c>
      <c r="F40" s="29" t="s">
        <v>66</v>
      </c>
      <c r="G40" s="29" t="s">
        <v>234</v>
      </c>
      <c r="H40" s="29" t="s">
        <v>235</v>
      </c>
      <c r="I40" s="111">
        <v>21120994</v>
      </c>
      <c r="J40" s="111"/>
      <c r="K40" s="111"/>
      <c r="L40" s="111"/>
      <c r="M40" s="111"/>
      <c r="N40" s="111"/>
      <c r="O40" s="111"/>
      <c r="P40" s="111"/>
      <c r="Q40" s="111">
        <v>14055994</v>
      </c>
      <c r="R40" s="111">
        <v>7065000</v>
      </c>
      <c r="S40" s="111">
        <v>4984000</v>
      </c>
      <c r="T40" s="111"/>
      <c r="U40" s="89"/>
      <c r="V40" s="111"/>
      <c r="W40" s="111">
        <v>2081000</v>
      </c>
    </row>
    <row r="41" ht="32.9" customHeight="1" spans="1:23">
      <c r="A41" s="29" t="s">
        <v>257</v>
      </c>
      <c r="B41" s="108" t="s">
        <v>273</v>
      </c>
      <c r="C41" s="29" t="s">
        <v>272</v>
      </c>
      <c r="D41" s="29" t="s">
        <v>46</v>
      </c>
      <c r="E41" s="29" t="s">
        <v>65</v>
      </c>
      <c r="F41" s="29" t="s">
        <v>66</v>
      </c>
      <c r="G41" s="29" t="s">
        <v>276</v>
      </c>
      <c r="H41" s="29" t="s">
        <v>277</v>
      </c>
      <c r="I41" s="111">
        <v>5015888</v>
      </c>
      <c r="J41" s="111"/>
      <c r="K41" s="111"/>
      <c r="L41" s="111"/>
      <c r="M41" s="111"/>
      <c r="N41" s="111"/>
      <c r="O41" s="111"/>
      <c r="P41" s="111"/>
      <c r="Q41" s="111">
        <v>5015888</v>
      </c>
      <c r="R41" s="111"/>
      <c r="S41" s="111"/>
      <c r="T41" s="111"/>
      <c r="U41" s="89"/>
      <c r="V41" s="111"/>
      <c r="W41" s="111"/>
    </row>
    <row r="42" ht="32.9" customHeight="1" spans="1:23">
      <c r="A42" s="29" t="s">
        <v>257</v>
      </c>
      <c r="B42" s="108" t="s">
        <v>273</v>
      </c>
      <c r="C42" s="29" t="s">
        <v>272</v>
      </c>
      <c r="D42" s="29" t="s">
        <v>46</v>
      </c>
      <c r="E42" s="29" t="s">
        <v>65</v>
      </c>
      <c r="F42" s="29" t="s">
        <v>66</v>
      </c>
      <c r="G42" s="29" t="s">
        <v>278</v>
      </c>
      <c r="H42" s="29" t="s">
        <v>279</v>
      </c>
      <c r="I42" s="111">
        <v>17608000</v>
      </c>
      <c r="J42" s="111"/>
      <c r="K42" s="111"/>
      <c r="L42" s="111"/>
      <c r="M42" s="111"/>
      <c r="N42" s="111"/>
      <c r="O42" s="111"/>
      <c r="P42" s="111"/>
      <c r="Q42" s="111">
        <v>17608000</v>
      </c>
      <c r="R42" s="111"/>
      <c r="S42" s="111"/>
      <c r="T42" s="111"/>
      <c r="U42" s="89"/>
      <c r="V42" s="111"/>
      <c r="W42" s="111"/>
    </row>
    <row r="43" ht="32.9" customHeight="1" spans="1:23">
      <c r="A43" s="29" t="s">
        <v>257</v>
      </c>
      <c r="B43" s="108" t="s">
        <v>273</v>
      </c>
      <c r="C43" s="29" t="s">
        <v>272</v>
      </c>
      <c r="D43" s="29" t="s">
        <v>46</v>
      </c>
      <c r="E43" s="29" t="s">
        <v>65</v>
      </c>
      <c r="F43" s="29" t="s">
        <v>66</v>
      </c>
      <c r="G43" s="29" t="s">
        <v>280</v>
      </c>
      <c r="H43" s="29" t="s">
        <v>281</v>
      </c>
      <c r="I43" s="111">
        <v>12906500</v>
      </c>
      <c r="J43" s="111"/>
      <c r="K43" s="111"/>
      <c r="L43" s="111"/>
      <c r="M43" s="111"/>
      <c r="N43" s="111"/>
      <c r="O43" s="111"/>
      <c r="P43" s="111"/>
      <c r="Q43" s="111">
        <v>12906500</v>
      </c>
      <c r="R43" s="111"/>
      <c r="S43" s="111"/>
      <c r="T43" s="111"/>
      <c r="U43" s="89"/>
      <c r="V43" s="111"/>
      <c r="W43" s="111"/>
    </row>
    <row r="44" ht="32.9" customHeight="1" spans="1:23">
      <c r="A44" s="29" t="s">
        <v>257</v>
      </c>
      <c r="B44" s="108" t="s">
        <v>273</v>
      </c>
      <c r="C44" s="29" t="s">
        <v>272</v>
      </c>
      <c r="D44" s="29" t="s">
        <v>46</v>
      </c>
      <c r="E44" s="29" t="s">
        <v>65</v>
      </c>
      <c r="F44" s="29" t="s">
        <v>66</v>
      </c>
      <c r="G44" s="29" t="s">
        <v>282</v>
      </c>
      <c r="H44" s="29" t="s">
        <v>283</v>
      </c>
      <c r="I44" s="111">
        <v>1332500</v>
      </c>
      <c r="J44" s="111"/>
      <c r="K44" s="111"/>
      <c r="L44" s="111"/>
      <c r="M44" s="111"/>
      <c r="N44" s="111"/>
      <c r="O44" s="111"/>
      <c r="P44" s="111"/>
      <c r="Q44" s="111">
        <v>1332500</v>
      </c>
      <c r="R44" s="111"/>
      <c r="S44" s="111"/>
      <c r="T44" s="111"/>
      <c r="U44" s="89"/>
      <c r="V44" s="111"/>
      <c r="W44" s="111"/>
    </row>
    <row r="45" ht="32.9" customHeight="1" spans="1:23">
      <c r="A45" s="29"/>
      <c r="B45" s="29"/>
      <c r="C45" s="29" t="s">
        <v>284</v>
      </c>
      <c r="D45" s="29"/>
      <c r="E45" s="29"/>
      <c r="F45" s="29"/>
      <c r="G45" s="29"/>
      <c r="H45" s="29"/>
      <c r="I45" s="111">
        <v>20098389.16</v>
      </c>
      <c r="J45" s="111"/>
      <c r="K45" s="111"/>
      <c r="L45" s="111"/>
      <c r="M45" s="111"/>
      <c r="N45" s="111">
        <v>20098389.16</v>
      </c>
      <c r="O45" s="111"/>
      <c r="P45" s="111"/>
      <c r="Q45" s="111"/>
      <c r="R45" s="111"/>
      <c r="S45" s="111"/>
      <c r="T45" s="111"/>
      <c r="U45" s="89"/>
      <c r="V45" s="111"/>
      <c r="W45" s="111"/>
    </row>
    <row r="46" ht="32.9" customHeight="1" spans="1:23">
      <c r="A46" s="29" t="s">
        <v>257</v>
      </c>
      <c r="B46" s="108" t="s">
        <v>285</v>
      </c>
      <c r="C46" s="29" t="s">
        <v>284</v>
      </c>
      <c r="D46" s="29" t="s">
        <v>46</v>
      </c>
      <c r="E46" s="29" t="s">
        <v>65</v>
      </c>
      <c r="F46" s="29" t="s">
        <v>66</v>
      </c>
      <c r="G46" s="29" t="s">
        <v>218</v>
      </c>
      <c r="H46" s="29" t="s">
        <v>219</v>
      </c>
      <c r="I46" s="111">
        <v>872830</v>
      </c>
      <c r="J46" s="111"/>
      <c r="K46" s="111"/>
      <c r="L46" s="111"/>
      <c r="M46" s="111"/>
      <c r="N46" s="111">
        <v>872830</v>
      </c>
      <c r="O46" s="111"/>
      <c r="P46" s="111"/>
      <c r="Q46" s="111"/>
      <c r="R46" s="111"/>
      <c r="S46" s="111"/>
      <c r="T46" s="111"/>
      <c r="U46" s="89"/>
      <c r="V46" s="111"/>
      <c r="W46" s="111"/>
    </row>
    <row r="47" ht="32.9" customHeight="1" spans="1:23">
      <c r="A47" s="29" t="s">
        <v>257</v>
      </c>
      <c r="B47" s="108" t="s">
        <v>285</v>
      </c>
      <c r="C47" s="29" t="s">
        <v>284</v>
      </c>
      <c r="D47" s="29" t="s">
        <v>46</v>
      </c>
      <c r="E47" s="29" t="s">
        <v>65</v>
      </c>
      <c r="F47" s="29" t="s">
        <v>66</v>
      </c>
      <c r="G47" s="29" t="s">
        <v>220</v>
      </c>
      <c r="H47" s="29" t="s">
        <v>221</v>
      </c>
      <c r="I47" s="111">
        <v>3279724.58</v>
      </c>
      <c r="J47" s="111"/>
      <c r="K47" s="111"/>
      <c r="L47" s="111"/>
      <c r="M47" s="111"/>
      <c r="N47" s="111">
        <v>3279724.58</v>
      </c>
      <c r="O47" s="111"/>
      <c r="P47" s="111"/>
      <c r="Q47" s="111"/>
      <c r="R47" s="111"/>
      <c r="S47" s="111"/>
      <c r="T47" s="111"/>
      <c r="U47" s="89"/>
      <c r="V47" s="111"/>
      <c r="W47" s="111"/>
    </row>
    <row r="48" ht="32.9" customHeight="1" spans="1:23">
      <c r="A48" s="29" t="s">
        <v>257</v>
      </c>
      <c r="B48" s="108" t="s">
        <v>285</v>
      </c>
      <c r="C48" s="29" t="s">
        <v>284</v>
      </c>
      <c r="D48" s="29" t="s">
        <v>46</v>
      </c>
      <c r="E48" s="29" t="s">
        <v>65</v>
      </c>
      <c r="F48" s="29" t="s">
        <v>66</v>
      </c>
      <c r="G48" s="29" t="s">
        <v>222</v>
      </c>
      <c r="H48" s="29" t="s">
        <v>223</v>
      </c>
      <c r="I48" s="111">
        <v>5921000</v>
      </c>
      <c r="J48" s="111"/>
      <c r="K48" s="111"/>
      <c r="L48" s="111"/>
      <c r="M48" s="111"/>
      <c r="N48" s="111">
        <v>5921000</v>
      </c>
      <c r="O48" s="111"/>
      <c r="P48" s="111"/>
      <c r="Q48" s="111"/>
      <c r="R48" s="111"/>
      <c r="S48" s="111"/>
      <c r="T48" s="111"/>
      <c r="U48" s="89"/>
      <c r="V48" s="111"/>
      <c r="W48" s="111"/>
    </row>
    <row r="49" ht="32.9" customHeight="1" spans="1:23">
      <c r="A49" s="29" t="s">
        <v>257</v>
      </c>
      <c r="B49" s="108" t="s">
        <v>285</v>
      </c>
      <c r="C49" s="29" t="s">
        <v>284</v>
      </c>
      <c r="D49" s="29" t="s">
        <v>46</v>
      </c>
      <c r="E49" s="29" t="s">
        <v>65</v>
      </c>
      <c r="F49" s="29" t="s">
        <v>66</v>
      </c>
      <c r="G49" s="29" t="s">
        <v>228</v>
      </c>
      <c r="H49" s="29" t="s">
        <v>229</v>
      </c>
      <c r="I49" s="111">
        <v>390662.84</v>
      </c>
      <c r="J49" s="111"/>
      <c r="K49" s="111"/>
      <c r="L49" s="111"/>
      <c r="M49" s="111"/>
      <c r="N49" s="111">
        <v>390662.84</v>
      </c>
      <c r="O49" s="111"/>
      <c r="P49" s="111"/>
      <c r="Q49" s="111"/>
      <c r="R49" s="111"/>
      <c r="S49" s="111"/>
      <c r="T49" s="111"/>
      <c r="U49" s="89"/>
      <c r="V49" s="111"/>
      <c r="W49" s="111"/>
    </row>
    <row r="50" ht="32.9" customHeight="1" spans="1:23">
      <c r="A50" s="29" t="s">
        <v>257</v>
      </c>
      <c r="B50" s="108" t="s">
        <v>285</v>
      </c>
      <c r="C50" s="29" t="s">
        <v>284</v>
      </c>
      <c r="D50" s="29" t="s">
        <v>46</v>
      </c>
      <c r="E50" s="29" t="s">
        <v>65</v>
      </c>
      <c r="F50" s="29" t="s">
        <v>66</v>
      </c>
      <c r="G50" s="29" t="s">
        <v>230</v>
      </c>
      <c r="H50" s="29" t="s">
        <v>231</v>
      </c>
      <c r="I50" s="111">
        <v>56055</v>
      </c>
      <c r="J50" s="111"/>
      <c r="K50" s="111"/>
      <c r="L50" s="111"/>
      <c r="M50" s="111"/>
      <c r="N50" s="111">
        <v>56055</v>
      </c>
      <c r="O50" s="111"/>
      <c r="P50" s="111"/>
      <c r="Q50" s="111"/>
      <c r="R50" s="111"/>
      <c r="S50" s="111"/>
      <c r="T50" s="111"/>
      <c r="U50" s="89"/>
      <c r="V50" s="111"/>
      <c r="W50" s="111"/>
    </row>
    <row r="51" ht="32.9" customHeight="1" spans="1:23">
      <c r="A51" s="29" t="s">
        <v>257</v>
      </c>
      <c r="B51" s="108" t="s">
        <v>285</v>
      </c>
      <c r="C51" s="29" t="s">
        <v>284</v>
      </c>
      <c r="D51" s="29" t="s">
        <v>46</v>
      </c>
      <c r="E51" s="29" t="s">
        <v>65</v>
      </c>
      <c r="F51" s="29" t="s">
        <v>66</v>
      </c>
      <c r="G51" s="29" t="s">
        <v>232</v>
      </c>
      <c r="H51" s="29" t="s">
        <v>233</v>
      </c>
      <c r="I51" s="111">
        <v>370092.24</v>
      </c>
      <c r="J51" s="111"/>
      <c r="K51" s="111"/>
      <c r="L51" s="111"/>
      <c r="M51" s="111"/>
      <c r="N51" s="111">
        <v>370092.24</v>
      </c>
      <c r="O51" s="111"/>
      <c r="P51" s="111"/>
      <c r="Q51" s="111"/>
      <c r="R51" s="111"/>
      <c r="S51" s="111"/>
      <c r="T51" s="111"/>
      <c r="U51" s="89"/>
      <c r="V51" s="111"/>
      <c r="W51" s="111"/>
    </row>
    <row r="52" ht="32.9" customHeight="1" spans="1:23">
      <c r="A52" s="29" t="s">
        <v>257</v>
      </c>
      <c r="B52" s="108" t="s">
        <v>285</v>
      </c>
      <c r="C52" s="29" t="s">
        <v>284</v>
      </c>
      <c r="D52" s="29" t="s">
        <v>46</v>
      </c>
      <c r="E52" s="29" t="s">
        <v>65</v>
      </c>
      <c r="F52" s="29" t="s">
        <v>66</v>
      </c>
      <c r="G52" s="29" t="s">
        <v>242</v>
      </c>
      <c r="H52" s="29" t="s">
        <v>243</v>
      </c>
      <c r="I52" s="111">
        <v>508024.5</v>
      </c>
      <c r="J52" s="111"/>
      <c r="K52" s="111"/>
      <c r="L52" s="111"/>
      <c r="M52" s="111"/>
      <c r="N52" s="111">
        <v>508024.5</v>
      </c>
      <c r="O52" s="111"/>
      <c r="P52" s="111"/>
      <c r="Q52" s="111"/>
      <c r="R52" s="111"/>
      <c r="S52" s="111"/>
      <c r="T52" s="111"/>
      <c r="U52" s="89"/>
      <c r="V52" s="111"/>
      <c r="W52" s="111"/>
    </row>
    <row r="53" ht="32.9" customHeight="1" spans="1:23">
      <c r="A53" s="29" t="s">
        <v>257</v>
      </c>
      <c r="B53" s="108" t="s">
        <v>285</v>
      </c>
      <c r="C53" s="29" t="s">
        <v>284</v>
      </c>
      <c r="D53" s="29" t="s">
        <v>46</v>
      </c>
      <c r="E53" s="29" t="s">
        <v>65</v>
      </c>
      <c r="F53" s="29" t="s">
        <v>66</v>
      </c>
      <c r="G53" s="29" t="s">
        <v>246</v>
      </c>
      <c r="H53" s="29" t="s">
        <v>247</v>
      </c>
      <c r="I53" s="111">
        <v>7000000</v>
      </c>
      <c r="J53" s="111"/>
      <c r="K53" s="111"/>
      <c r="L53" s="111"/>
      <c r="M53" s="111"/>
      <c r="N53" s="111">
        <v>7000000</v>
      </c>
      <c r="O53" s="111"/>
      <c r="P53" s="111"/>
      <c r="Q53" s="111"/>
      <c r="R53" s="111"/>
      <c r="S53" s="111"/>
      <c r="T53" s="111"/>
      <c r="U53" s="89"/>
      <c r="V53" s="111"/>
      <c r="W53" s="111"/>
    </row>
    <row r="54" ht="32.9" customHeight="1" spans="1:23">
      <c r="A54" s="29" t="s">
        <v>257</v>
      </c>
      <c r="B54" s="108" t="s">
        <v>285</v>
      </c>
      <c r="C54" s="29" t="s">
        <v>284</v>
      </c>
      <c r="D54" s="29" t="s">
        <v>46</v>
      </c>
      <c r="E54" s="29" t="s">
        <v>65</v>
      </c>
      <c r="F54" s="29" t="s">
        <v>66</v>
      </c>
      <c r="G54" s="29" t="s">
        <v>282</v>
      </c>
      <c r="H54" s="29" t="s">
        <v>283</v>
      </c>
      <c r="I54" s="111">
        <v>1700000</v>
      </c>
      <c r="J54" s="111"/>
      <c r="K54" s="111"/>
      <c r="L54" s="111"/>
      <c r="M54" s="111"/>
      <c r="N54" s="111">
        <v>1700000</v>
      </c>
      <c r="O54" s="111"/>
      <c r="P54" s="111"/>
      <c r="Q54" s="111"/>
      <c r="R54" s="111"/>
      <c r="S54" s="111"/>
      <c r="T54" s="111"/>
      <c r="U54" s="89"/>
      <c r="V54" s="111"/>
      <c r="W54" s="111"/>
    </row>
    <row r="55" ht="32.9" customHeight="1" spans="1:23">
      <c r="A55" s="29"/>
      <c r="B55" s="29"/>
      <c r="C55" s="29" t="s">
        <v>286</v>
      </c>
      <c r="D55" s="29"/>
      <c r="E55" s="29"/>
      <c r="F55" s="29"/>
      <c r="G55" s="29"/>
      <c r="H55" s="29"/>
      <c r="I55" s="111">
        <v>90244</v>
      </c>
      <c r="J55" s="111"/>
      <c r="K55" s="111"/>
      <c r="L55" s="111"/>
      <c r="M55" s="111"/>
      <c r="N55" s="111">
        <v>90244</v>
      </c>
      <c r="O55" s="111"/>
      <c r="P55" s="111"/>
      <c r="Q55" s="111"/>
      <c r="R55" s="111"/>
      <c r="S55" s="111"/>
      <c r="T55" s="111"/>
      <c r="U55" s="89"/>
      <c r="V55" s="111"/>
      <c r="W55" s="111"/>
    </row>
    <row r="56" ht="32.9" customHeight="1" spans="1:23">
      <c r="A56" s="29" t="s">
        <v>257</v>
      </c>
      <c r="B56" s="108" t="s">
        <v>287</v>
      </c>
      <c r="C56" s="29" t="s">
        <v>286</v>
      </c>
      <c r="D56" s="29" t="s">
        <v>46</v>
      </c>
      <c r="E56" s="29" t="s">
        <v>101</v>
      </c>
      <c r="F56" s="29" t="s">
        <v>102</v>
      </c>
      <c r="G56" s="29" t="s">
        <v>218</v>
      </c>
      <c r="H56" s="29" t="s">
        <v>219</v>
      </c>
      <c r="I56" s="111">
        <v>69588</v>
      </c>
      <c r="J56" s="111"/>
      <c r="K56" s="111"/>
      <c r="L56" s="111"/>
      <c r="M56" s="111"/>
      <c r="N56" s="111">
        <v>69588</v>
      </c>
      <c r="O56" s="111"/>
      <c r="P56" s="111"/>
      <c r="Q56" s="111"/>
      <c r="R56" s="111"/>
      <c r="S56" s="111"/>
      <c r="T56" s="111"/>
      <c r="U56" s="89"/>
      <c r="V56" s="111"/>
      <c r="W56" s="111"/>
    </row>
    <row r="57" ht="32.9" customHeight="1" spans="1:23">
      <c r="A57" s="29" t="s">
        <v>257</v>
      </c>
      <c r="B57" s="108" t="s">
        <v>287</v>
      </c>
      <c r="C57" s="29" t="s">
        <v>286</v>
      </c>
      <c r="D57" s="29" t="s">
        <v>46</v>
      </c>
      <c r="E57" s="29" t="s">
        <v>101</v>
      </c>
      <c r="F57" s="29" t="s">
        <v>102</v>
      </c>
      <c r="G57" s="29" t="s">
        <v>232</v>
      </c>
      <c r="H57" s="29" t="s">
        <v>233</v>
      </c>
      <c r="I57" s="111">
        <v>20656</v>
      </c>
      <c r="J57" s="111"/>
      <c r="K57" s="111"/>
      <c r="L57" s="111"/>
      <c r="M57" s="111"/>
      <c r="N57" s="111">
        <v>20656</v>
      </c>
      <c r="O57" s="111"/>
      <c r="P57" s="111"/>
      <c r="Q57" s="111"/>
      <c r="R57" s="111"/>
      <c r="S57" s="111"/>
      <c r="T57" s="111"/>
      <c r="U57" s="89"/>
      <c r="V57" s="111"/>
      <c r="W57" s="111"/>
    </row>
    <row r="58" ht="18.75" customHeight="1" spans="1:23">
      <c r="A58" s="30" t="s">
        <v>109</v>
      </c>
      <c r="B58" s="31"/>
      <c r="C58" s="31"/>
      <c r="D58" s="31"/>
      <c r="E58" s="31"/>
      <c r="F58" s="31"/>
      <c r="G58" s="31"/>
      <c r="H58" s="32"/>
      <c r="I58" s="111">
        <v>95280552.23</v>
      </c>
      <c r="J58" s="111">
        <v>30000</v>
      </c>
      <c r="K58" s="111">
        <v>30000</v>
      </c>
      <c r="L58" s="111"/>
      <c r="M58" s="111"/>
      <c r="N58" s="111">
        <v>33101960.23</v>
      </c>
      <c r="O58" s="111"/>
      <c r="P58" s="111"/>
      <c r="Q58" s="111">
        <v>54814592</v>
      </c>
      <c r="R58" s="111">
        <v>7334000</v>
      </c>
      <c r="S58" s="111">
        <v>4984000</v>
      </c>
      <c r="T58" s="111"/>
      <c r="U58" s="89"/>
      <c r="V58" s="111"/>
      <c r="W58" s="111">
        <v>2350000</v>
      </c>
    </row>
  </sheetData>
  <mergeCells count="28">
    <mergeCell ref="A2:W2"/>
    <mergeCell ref="A3:I3"/>
    <mergeCell ref="J4:M4"/>
    <mergeCell ref="N4:P4"/>
    <mergeCell ref="R4:W4"/>
    <mergeCell ref="J5:K5"/>
    <mergeCell ref="A58:H5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2"/>
  <sheetViews>
    <sheetView showZeros="0" topLeftCell="A11" workbookViewId="0">
      <selection activeCell="A1" sqref="A1"/>
    </sheetView>
  </sheetViews>
  <sheetFormatPr defaultColWidth="9.13888888888889" defaultRowHeight="12" customHeight="1"/>
  <cols>
    <col min="1" max="1" width="34.2777777777778" customWidth="1"/>
    <col min="2" max="2" width="29" customWidth="1"/>
    <col min="3" max="3" width="17.1759259259259" customWidth="1"/>
    <col min="4" max="4" width="21.0277777777778" customWidth="1"/>
    <col min="5" max="5" width="23.5740740740741" customWidth="1"/>
    <col min="6" max="6" width="11.2777777777778" customWidth="1"/>
    <col min="7" max="7" width="10.3148148148148" customWidth="1"/>
    <col min="8" max="8" width="9.31481481481481" customWidth="1"/>
    <col min="9" max="9" width="13.4259259259259" customWidth="1"/>
    <col min="10" max="10" width="27.4537037037037" customWidth="1"/>
  </cols>
  <sheetData>
    <row r="1" customHeight="1" spans="10:10">
      <c r="J1" s="53" t="s">
        <v>288</v>
      </c>
    </row>
    <row r="2" ht="28.5" customHeight="1" spans="1:10">
      <c r="A2" s="43" t="s">
        <v>289</v>
      </c>
      <c r="B2" s="26"/>
      <c r="C2" s="26"/>
      <c r="D2" s="26"/>
      <c r="E2" s="26"/>
      <c r="F2" s="44"/>
      <c r="G2" s="26"/>
      <c r="H2" s="44"/>
      <c r="I2" s="44"/>
      <c r="J2" s="26"/>
    </row>
    <row r="3" ht="15" customHeight="1" spans="1:1">
      <c r="A3" s="4" t="str">
        <f>"单位名称："&amp;"云南农业职业技术学院"</f>
        <v>单位名称：云南农业职业技术学院</v>
      </c>
    </row>
    <row r="4" ht="14.25" customHeight="1" spans="1:10">
      <c r="A4" s="45" t="s">
        <v>290</v>
      </c>
      <c r="B4" s="45" t="s">
        <v>291</v>
      </c>
      <c r="C4" s="45" t="s">
        <v>292</v>
      </c>
      <c r="D4" s="45" t="s">
        <v>293</v>
      </c>
      <c r="E4" s="45" t="s">
        <v>294</v>
      </c>
      <c r="F4" s="46" t="s">
        <v>295</v>
      </c>
      <c r="G4" s="45" t="s">
        <v>296</v>
      </c>
      <c r="H4" s="46" t="s">
        <v>297</v>
      </c>
      <c r="I4" s="46" t="s">
        <v>298</v>
      </c>
      <c r="J4" s="45" t="s">
        <v>299</v>
      </c>
    </row>
    <row r="5" ht="14.25" customHeight="1" spans="1:10">
      <c r="A5" s="45">
        <v>1</v>
      </c>
      <c r="B5" s="45">
        <v>2</v>
      </c>
      <c r="C5" s="45">
        <v>3</v>
      </c>
      <c r="D5" s="45">
        <v>4</v>
      </c>
      <c r="E5" s="45">
        <v>5</v>
      </c>
      <c r="F5" s="46">
        <v>6</v>
      </c>
      <c r="G5" s="45">
        <v>7</v>
      </c>
      <c r="H5" s="46">
        <v>8</v>
      </c>
      <c r="I5" s="46">
        <v>9</v>
      </c>
      <c r="J5" s="45">
        <v>10</v>
      </c>
    </row>
    <row r="6" ht="15" customHeight="1" spans="1:10">
      <c r="A6" s="47" t="s">
        <v>46</v>
      </c>
      <c r="B6" s="48"/>
      <c r="C6" s="48"/>
      <c r="D6" s="48"/>
      <c r="E6" s="49"/>
      <c r="F6" s="50"/>
      <c r="G6" s="49"/>
      <c r="H6" s="50"/>
      <c r="I6" s="50"/>
      <c r="J6" s="49"/>
    </row>
    <row r="7" ht="33.75" customHeight="1" spans="1:10">
      <c r="A7" s="105" t="s">
        <v>46</v>
      </c>
      <c r="B7" s="51"/>
      <c r="C7" s="51"/>
      <c r="D7" s="51"/>
      <c r="E7" s="47"/>
      <c r="F7" s="51"/>
      <c r="G7" s="47"/>
      <c r="H7" s="51"/>
      <c r="I7" s="51"/>
      <c r="J7" s="47"/>
    </row>
    <row r="8" ht="33.75" customHeight="1" spans="1:10">
      <c r="A8" s="106" t="s">
        <v>272</v>
      </c>
      <c r="B8" s="51" t="s">
        <v>300</v>
      </c>
      <c r="C8" s="51" t="s">
        <v>301</v>
      </c>
      <c r="D8" s="51" t="s">
        <v>302</v>
      </c>
      <c r="E8" s="47" t="s">
        <v>303</v>
      </c>
      <c r="F8" s="51" t="s">
        <v>304</v>
      </c>
      <c r="G8" s="47" t="s">
        <v>305</v>
      </c>
      <c r="H8" s="51" t="s">
        <v>306</v>
      </c>
      <c r="I8" s="51" t="s">
        <v>307</v>
      </c>
      <c r="J8" s="47" t="s">
        <v>308</v>
      </c>
    </row>
    <row r="9" ht="33.75" customHeight="1" spans="1:10">
      <c r="A9" s="106" t="s">
        <v>272</v>
      </c>
      <c r="B9" s="51" t="s">
        <v>300</v>
      </c>
      <c r="C9" s="51" t="s">
        <v>301</v>
      </c>
      <c r="D9" s="51" t="s">
        <v>302</v>
      </c>
      <c r="E9" s="47" t="s">
        <v>309</v>
      </c>
      <c r="F9" s="51" t="s">
        <v>304</v>
      </c>
      <c r="G9" s="47" t="s">
        <v>310</v>
      </c>
      <c r="H9" s="51" t="s">
        <v>306</v>
      </c>
      <c r="I9" s="51" t="s">
        <v>307</v>
      </c>
      <c r="J9" s="47" t="s">
        <v>311</v>
      </c>
    </row>
    <row r="10" ht="57" customHeight="1" spans="1:10">
      <c r="A10" s="106" t="s">
        <v>272</v>
      </c>
      <c r="B10" s="51" t="s">
        <v>300</v>
      </c>
      <c r="C10" s="51" t="s">
        <v>301</v>
      </c>
      <c r="D10" s="51" t="s">
        <v>312</v>
      </c>
      <c r="E10" s="47" t="s">
        <v>313</v>
      </c>
      <c r="F10" s="51" t="s">
        <v>314</v>
      </c>
      <c r="G10" s="47" t="s">
        <v>315</v>
      </c>
      <c r="H10" s="51" t="s">
        <v>316</v>
      </c>
      <c r="I10" s="51" t="s">
        <v>307</v>
      </c>
      <c r="J10" s="47" t="s">
        <v>317</v>
      </c>
    </row>
    <row r="11" ht="60" customHeight="1" spans="1:10">
      <c r="A11" s="106" t="s">
        <v>272</v>
      </c>
      <c r="B11" s="51" t="s">
        <v>300</v>
      </c>
      <c r="C11" s="51" t="s">
        <v>318</v>
      </c>
      <c r="D11" s="51" t="s">
        <v>319</v>
      </c>
      <c r="E11" s="47" t="s">
        <v>320</v>
      </c>
      <c r="F11" s="51" t="s">
        <v>304</v>
      </c>
      <c r="G11" s="47" t="s">
        <v>321</v>
      </c>
      <c r="H11" s="51" t="s">
        <v>316</v>
      </c>
      <c r="I11" s="51" t="s">
        <v>307</v>
      </c>
      <c r="J11" s="47" t="s">
        <v>322</v>
      </c>
    </row>
    <row r="12" ht="58" customHeight="1" spans="1:10">
      <c r="A12" s="106" t="s">
        <v>272</v>
      </c>
      <c r="B12" s="51" t="s">
        <v>300</v>
      </c>
      <c r="C12" s="51" t="s">
        <v>318</v>
      </c>
      <c r="D12" s="51" t="s">
        <v>319</v>
      </c>
      <c r="E12" s="47" t="s">
        <v>323</v>
      </c>
      <c r="F12" s="51" t="s">
        <v>304</v>
      </c>
      <c r="G12" s="47" t="s">
        <v>324</v>
      </c>
      <c r="H12" s="51" t="s">
        <v>316</v>
      </c>
      <c r="I12" s="51" t="s">
        <v>307</v>
      </c>
      <c r="J12" s="47" t="s">
        <v>325</v>
      </c>
    </row>
    <row r="13" ht="33.75" customHeight="1" spans="1:10">
      <c r="A13" s="106" t="s">
        <v>272</v>
      </c>
      <c r="B13" s="51" t="s">
        <v>300</v>
      </c>
      <c r="C13" s="51" t="s">
        <v>326</v>
      </c>
      <c r="D13" s="51" t="s">
        <v>327</v>
      </c>
      <c r="E13" s="47" t="s">
        <v>328</v>
      </c>
      <c r="F13" s="51" t="s">
        <v>304</v>
      </c>
      <c r="G13" s="47" t="s">
        <v>324</v>
      </c>
      <c r="H13" s="51" t="s">
        <v>316</v>
      </c>
      <c r="I13" s="51" t="s">
        <v>307</v>
      </c>
      <c r="J13" s="47" t="s">
        <v>329</v>
      </c>
    </row>
    <row r="14" ht="33.75" customHeight="1" spans="1:10">
      <c r="A14" s="106" t="s">
        <v>272</v>
      </c>
      <c r="B14" s="51" t="s">
        <v>300</v>
      </c>
      <c r="C14" s="51" t="s">
        <v>326</v>
      </c>
      <c r="D14" s="51" t="s">
        <v>327</v>
      </c>
      <c r="E14" s="47" t="s">
        <v>330</v>
      </c>
      <c r="F14" s="51" t="s">
        <v>304</v>
      </c>
      <c r="G14" s="47" t="s">
        <v>331</v>
      </c>
      <c r="H14" s="51" t="s">
        <v>316</v>
      </c>
      <c r="I14" s="51" t="s">
        <v>307</v>
      </c>
      <c r="J14" s="47" t="s">
        <v>332</v>
      </c>
    </row>
    <row r="15" ht="33.75" customHeight="1" spans="1:10">
      <c r="A15" s="106" t="s">
        <v>272</v>
      </c>
      <c r="B15" s="51" t="s">
        <v>300</v>
      </c>
      <c r="C15" s="51" t="s">
        <v>326</v>
      </c>
      <c r="D15" s="51" t="s">
        <v>327</v>
      </c>
      <c r="E15" s="47" t="s">
        <v>333</v>
      </c>
      <c r="F15" s="51" t="s">
        <v>304</v>
      </c>
      <c r="G15" s="47" t="s">
        <v>324</v>
      </c>
      <c r="H15" s="51" t="s">
        <v>316</v>
      </c>
      <c r="I15" s="51" t="s">
        <v>307</v>
      </c>
      <c r="J15" s="47" t="s">
        <v>332</v>
      </c>
    </row>
    <row r="16" ht="33.75" customHeight="1" spans="1:10">
      <c r="A16" s="106" t="s">
        <v>270</v>
      </c>
      <c r="B16" s="51" t="s">
        <v>334</v>
      </c>
      <c r="C16" s="51" t="s">
        <v>301</v>
      </c>
      <c r="D16" s="51" t="s">
        <v>302</v>
      </c>
      <c r="E16" s="47" t="s">
        <v>335</v>
      </c>
      <c r="F16" s="51" t="s">
        <v>304</v>
      </c>
      <c r="G16" s="47" t="s">
        <v>336</v>
      </c>
      <c r="H16" s="51" t="s">
        <v>337</v>
      </c>
      <c r="I16" s="51" t="s">
        <v>307</v>
      </c>
      <c r="J16" s="47" t="s">
        <v>338</v>
      </c>
    </row>
    <row r="17" ht="57" customHeight="1" spans="1:10">
      <c r="A17" s="106" t="s">
        <v>270</v>
      </c>
      <c r="B17" s="51" t="s">
        <v>334</v>
      </c>
      <c r="C17" s="51" t="s">
        <v>318</v>
      </c>
      <c r="D17" s="51" t="s">
        <v>339</v>
      </c>
      <c r="E17" s="47" t="s">
        <v>340</v>
      </c>
      <c r="F17" s="51" t="s">
        <v>304</v>
      </c>
      <c r="G17" s="47" t="s">
        <v>336</v>
      </c>
      <c r="H17" s="51" t="s">
        <v>341</v>
      </c>
      <c r="I17" s="51" t="s">
        <v>307</v>
      </c>
      <c r="J17" s="47" t="s">
        <v>342</v>
      </c>
    </row>
    <row r="18" ht="57" customHeight="1" spans="1:10">
      <c r="A18" s="106" t="s">
        <v>270</v>
      </c>
      <c r="B18" s="51" t="s">
        <v>334</v>
      </c>
      <c r="C18" s="51" t="s">
        <v>326</v>
      </c>
      <c r="D18" s="51" t="s">
        <v>327</v>
      </c>
      <c r="E18" s="47" t="s">
        <v>343</v>
      </c>
      <c r="F18" s="51" t="s">
        <v>344</v>
      </c>
      <c r="G18" s="47" t="s">
        <v>331</v>
      </c>
      <c r="H18" s="51" t="s">
        <v>316</v>
      </c>
      <c r="I18" s="51" t="s">
        <v>307</v>
      </c>
      <c r="J18" s="47" t="s">
        <v>345</v>
      </c>
    </row>
    <row r="19" ht="73" customHeight="1" spans="1:10">
      <c r="A19" s="106" t="s">
        <v>249</v>
      </c>
      <c r="B19" s="51" t="s">
        <v>346</v>
      </c>
      <c r="C19" s="51" t="s">
        <v>301</v>
      </c>
      <c r="D19" s="51" t="s">
        <v>302</v>
      </c>
      <c r="E19" s="47" t="s">
        <v>347</v>
      </c>
      <c r="F19" s="51" t="s">
        <v>314</v>
      </c>
      <c r="G19" s="47" t="s">
        <v>348</v>
      </c>
      <c r="H19" s="51" t="s">
        <v>306</v>
      </c>
      <c r="I19" s="51" t="s">
        <v>307</v>
      </c>
      <c r="J19" s="47" t="s">
        <v>349</v>
      </c>
    </row>
    <row r="20" ht="33.75" customHeight="1" spans="1:10">
      <c r="A20" s="106" t="s">
        <v>249</v>
      </c>
      <c r="B20" s="51" t="s">
        <v>346</v>
      </c>
      <c r="C20" s="51" t="s">
        <v>318</v>
      </c>
      <c r="D20" s="51" t="s">
        <v>319</v>
      </c>
      <c r="E20" s="47" t="s">
        <v>350</v>
      </c>
      <c r="F20" s="51" t="s">
        <v>314</v>
      </c>
      <c r="G20" s="47" t="s">
        <v>351</v>
      </c>
      <c r="H20" s="51"/>
      <c r="I20" s="51" t="s">
        <v>352</v>
      </c>
      <c r="J20" s="47" t="s">
        <v>353</v>
      </c>
    </row>
    <row r="21" ht="33.75" customHeight="1" spans="1:10">
      <c r="A21" s="106" t="s">
        <v>249</v>
      </c>
      <c r="B21" s="51" t="s">
        <v>346</v>
      </c>
      <c r="C21" s="51" t="s">
        <v>326</v>
      </c>
      <c r="D21" s="51" t="s">
        <v>327</v>
      </c>
      <c r="E21" s="47" t="s">
        <v>354</v>
      </c>
      <c r="F21" s="51" t="s">
        <v>304</v>
      </c>
      <c r="G21" s="47" t="s">
        <v>324</v>
      </c>
      <c r="H21" s="51" t="s">
        <v>316</v>
      </c>
      <c r="I21" s="51" t="s">
        <v>307</v>
      </c>
      <c r="J21" s="47" t="s">
        <v>355</v>
      </c>
    </row>
    <row r="22" ht="33.75" customHeight="1" spans="1:10">
      <c r="A22" s="106" t="s">
        <v>249</v>
      </c>
      <c r="B22" s="51" t="s">
        <v>346</v>
      </c>
      <c r="C22" s="51" t="s">
        <v>326</v>
      </c>
      <c r="D22" s="51" t="s">
        <v>327</v>
      </c>
      <c r="E22" s="47" t="s">
        <v>356</v>
      </c>
      <c r="F22" s="51" t="s">
        <v>304</v>
      </c>
      <c r="G22" s="47" t="s">
        <v>324</v>
      </c>
      <c r="H22" s="51" t="s">
        <v>316</v>
      </c>
      <c r="I22" s="51" t="s">
        <v>307</v>
      </c>
      <c r="J22" s="47" t="s">
        <v>357</v>
      </c>
    </row>
  </sheetData>
  <mergeCells count="8">
    <mergeCell ref="A2:J2"/>
    <mergeCell ref="A3:H3"/>
    <mergeCell ref="A8:A15"/>
    <mergeCell ref="A16:A18"/>
    <mergeCell ref="A19:A22"/>
    <mergeCell ref="B8:B15"/>
    <mergeCell ref="B16:B18"/>
    <mergeCell ref="B19:B2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77966</cp:lastModifiedBy>
  <dcterms:created xsi:type="dcterms:W3CDTF">2025-02-17T05:40:12Z</dcterms:created>
  <dcterms:modified xsi:type="dcterms:W3CDTF">2025-02-17T05:44:03Z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B44258C015754AF2A90881F8D55D84D0_12</vt:lpwstr>
  </property>
  <property fmtid="{D5CDD505-2E9C-101B-9397-08002B2CF9AE}" pid="3" name="KSOProductBuildVer">
    <vt:lpwstr>2052-12.1.0.19302</vt:lpwstr>
  </property>
</Properties>
</file>